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555" windowHeight="11505" activeTab="0"/>
  </bookViews>
  <sheets>
    <sheet name="Rozpočet 2009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>
    <definedName name="_xlnm.Print_Area" localSheetId="0">'Rozpočet 2009'!$A$1:$D$561</definedName>
  </definedNames>
  <calcPr fullCalcOnLoad="1"/>
</workbook>
</file>

<file path=xl/sharedStrings.xml><?xml version="1.0" encoding="utf-8"?>
<sst xmlns="http://schemas.openxmlformats.org/spreadsheetml/2006/main" count="418" uniqueCount="279">
  <si>
    <t>Daň z přidané hodnoty</t>
  </si>
  <si>
    <t>Městská policie</t>
  </si>
  <si>
    <t>Celkem</t>
  </si>
  <si>
    <t>Hřbitov</t>
  </si>
  <si>
    <t>Ostatní nedaňové příjmy</t>
  </si>
  <si>
    <t>Základní škola</t>
  </si>
  <si>
    <t>Vnitřní správa</t>
  </si>
  <si>
    <t>SPOZ</t>
  </si>
  <si>
    <t>Kronika</t>
  </si>
  <si>
    <t>Koupaliště</t>
  </si>
  <si>
    <t>Veřejné osvětlení</t>
  </si>
  <si>
    <t>Veřejná zeleň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</si>
  <si>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</si>
  <si>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</si>
  <si>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</si>
  <si>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</si>
  <si>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</si>
  <si>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</si>
  <si>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</si>
  <si>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Kanalizace</t>
  </si>
  <si>
    <t>Investice</t>
  </si>
  <si>
    <t>Příspěvky na fasády v centru města</t>
  </si>
  <si>
    <t>Celkem výdaje</t>
  </si>
  <si>
    <t>Rezerva</t>
  </si>
  <si>
    <t>Rozpočet</t>
  </si>
  <si>
    <t>Město Zdice</t>
  </si>
  <si>
    <t>Hřiště</t>
  </si>
  <si>
    <t>Granty</t>
  </si>
  <si>
    <t>Veterinární péče, strava, sáčky na exkrementy</t>
  </si>
  <si>
    <t>Saldo příjmů a výdajů (příjmy - výdaje)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</si>
  <si>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</si>
  <si>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</si>
  <si>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</si>
  <si>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</si>
  <si>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</si>
  <si>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</si>
  <si>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</si>
  <si>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</si>
  <si>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</si>
  <si>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</si>
  <si>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</si>
  <si>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</si>
  <si>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</si>
  <si>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</si>
  <si>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</si>
  <si>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</si>
  <si>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</si>
  <si>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Správní poplatky</t>
  </si>
  <si>
    <t>&gt; trvalý pobyt</t>
  </si>
  <si>
    <t>&gt; ověřování</t>
  </si>
  <si>
    <t>&gt; stavební</t>
  </si>
  <si>
    <t>&gt; sňatky</t>
  </si>
  <si>
    <t>&gt; přestupky</t>
  </si>
  <si>
    <t>&gt; pozemky</t>
  </si>
  <si>
    <t>&gt; reklama</t>
  </si>
  <si>
    <t>&gt; školník</t>
  </si>
  <si>
    <t>&gt; kasárna</t>
  </si>
  <si>
    <t>&gt; hřiště</t>
  </si>
  <si>
    <t>Pokuty</t>
  </si>
  <si>
    <t>&gt; Městská policie</t>
  </si>
  <si>
    <t>&gt; Přestupková komise</t>
  </si>
  <si>
    <t>Dividendy za akcie Vak, a. s., Beroun</t>
  </si>
  <si>
    <t>Příjmy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</si>
  <si>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</si>
  <si>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</si>
  <si>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</si>
  <si>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</si>
  <si>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</si>
  <si>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</si>
  <si>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</si>
  <si>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dohody o provedení práce</t>
  </si>
  <si>
    <t>&gt; služby</t>
  </si>
  <si>
    <t>&gt; ochranné pomůcky</t>
  </si>
  <si>
    <t>&gt; cestovné</t>
  </si>
  <si>
    <t>&gt; OON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</si>
  <si>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</si>
  <si>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</si>
  <si>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</si>
  <si>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</si>
  <si>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</si>
  <si>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</si>
  <si>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elektrická energie</t>
  </si>
  <si>
    <t>&gt; pohonné hmoty</t>
  </si>
  <si>
    <t>&gt; odměny</t>
  </si>
  <si>
    <t>&gt; platy</t>
  </si>
  <si>
    <t>&gt; sociální a zdravotní pojištění</t>
  </si>
  <si>
    <t>&gt; školení</t>
  </si>
  <si>
    <t>&gt; plyn</t>
  </si>
  <si>
    <t>&gt; voda</t>
  </si>
  <si>
    <t>&gt; věcné dary</t>
  </si>
  <si>
    <t>Geometrické plány, zaměření, výpisy z KN</t>
  </si>
  <si>
    <t>&gt; nebezpečný odpad</t>
  </si>
  <si>
    <t>&gt; platy pracovní poměr</t>
  </si>
  <si>
    <t>&gt; dohody mimo pracovní poměr</t>
  </si>
  <si>
    <t>&gt; sociální pojištění</t>
  </si>
  <si>
    <t>&gt; zdravotní pojištění</t>
  </si>
  <si>
    <t>&gt; knihy a učební pomůcky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</si>
  <si>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</si>
  <si>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</si>
  <si>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</si>
  <si>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</si>
  <si>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</si>
  <si>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</si>
  <si>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</si>
  <si>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</si>
  <si>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</si>
  <si>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očkování a školení</t>
  </si>
  <si>
    <t>&gt; ostatní služby</t>
  </si>
  <si>
    <t>&gt; služby, deratizace</t>
  </si>
  <si>
    <t>&gt; chodník ke Kostalu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</si>
  <si>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</si>
  <si>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</si>
  <si>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</si>
  <si>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</si>
  <si>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</si>
  <si>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</si>
  <si>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</si>
  <si>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</si>
  <si>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</si>
  <si>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</si>
  <si>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</si>
  <si>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</si>
  <si>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</si>
  <si>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</si>
  <si>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</si>
  <si>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</si>
  <si>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</si>
  <si>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</si>
  <si>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</si>
  <si>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</si>
  <si>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</si>
  <si>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</si>
  <si>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</si>
  <si>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ostatní příjmy - úroky</t>
  </si>
  <si>
    <t>Celkem příjmy</t>
  </si>
  <si>
    <t>Rekapitulace</t>
  </si>
  <si>
    <t>Změna stavu krátkodobých prostředků na b. ú. (úbytek)</t>
  </si>
  <si>
    <t>&gt; materiál, služby</t>
  </si>
  <si>
    <t>&gt; poštovné, kolky</t>
  </si>
  <si>
    <t>&gt; čísla popisná</t>
  </si>
  <si>
    <t>Příjmy ze školného a ostatní příjmy</t>
  </si>
  <si>
    <t>Bankovní poplatky</t>
  </si>
  <si>
    <t>&gt; fotokronika</t>
  </si>
  <si>
    <t>Celkem výdaje, investice a rezerva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</si>
  <si>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</si>
  <si>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</si>
  <si>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</si>
  <si>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</si>
  <si>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</si>
  <si>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bankovní poplatky</t>
  </si>
  <si>
    <t xml:space="preserve">Celkem </t>
  </si>
  <si>
    <t>tento úbytek bude financován zůstatkem na účtech</t>
  </si>
  <si>
    <t>Sociální fond</t>
  </si>
  <si>
    <t>Fond rozvoje bydlení</t>
  </si>
  <si>
    <t>Vklad Mikroregion Litavka</t>
  </si>
  <si>
    <t>&gt; kultura 2008</t>
  </si>
  <si>
    <t>&gt; Zdické noviny- prodej a inzerce</t>
  </si>
  <si>
    <t>&gt; nájem kuchyně + automat (káva)</t>
  </si>
  <si>
    <t>&gt; telefony, internet</t>
  </si>
  <si>
    <t>Sportovní a technické zařízení města (výdaje)</t>
  </si>
  <si>
    <t>Sportovní a technické zařízení města (příjmy)</t>
  </si>
  <si>
    <t xml:space="preserve">Sportovní a technické zařízení města </t>
  </si>
  <si>
    <t>Ubytovna</t>
  </si>
  <si>
    <t>&gt; platy vč. odvodů</t>
  </si>
  <si>
    <t>&gt; energie, plyn. voda</t>
  </si>
  <si>
    <t xml:space="preserve">&gt; předplatné </t>
  </si>
  <si>
    <t>&gt; el. energie</t>
  </si>
  <si>
    <t>Ubytovna (příjmy)</t>
  </si>
  <si>
    <t>&gt; nájem kurtů, haly, hřiště s umělým povrchem</t>
  </si>
  <si>
    <t>Koupaliště (příjmy)</t>
  </si>
  <si>
    <t>Rozpočet P.O. Spol. klub</t>
  </si>
  <si>
    <t>Rozpočet P.O. SaTZM</t>
  </si>
  <si>
    <t>Rozdělení výtěžku z VHP</t>
  </si>
  <si>
    <t>Veřejný rozhlas</t>
  </si>
  <si>
    <t>Pronájmy majetku</t>
  </si>
  <si>
    <t>El. energie v kasárnách</t>
  </si>
  <si>
    <t>Výtěžek z provozování VHP</t>
  </si>
  <si>
    <t>&gt; rekonstrukce ulic - splátka</t>
  </si>
  <si>
    <t>&gt; služby, propagace</t>
  </si>
  <si>
    <t>&gt; výherní hrací přístroje</t>
  </si>
  <si>
    <t>&gt; pojištění z odpovědnosti při prac. úrazu</t>
  </si>
  <si>
    <t>Služby za zpracování žádostí o prostř. z fondů EU</t>
  </si>
  <si>
    <t>Platby daní a poplatků za obec</t>
  </si>
  <si>
    <t>&gt; el. energie, plyn, voda</t>
  </si>
  <si>
    <t>&gt; DDHM</t>
  </si>
  <si>
    <t xml:space="preserve">&gt; DDHM, DHM </t>
  </si>
  <si>
    <t>&gt; oděv, obuv</t>
  </si>
  <si>
    <t>&gt; materiál - věnce</t>
  </si>
  <si>
    <t>&gt; dohody mimo prac. poměr</t>
  </si>
  <si>
    <t xml:space="preserve">&gt; tříděný odpad </t>
  </si>
  <si>
    <t xml:space="preserve">&gt; opravy areálu </t>
  </si>
  <si>
    <t xml:space="preserve">&gt; DDHM </t>
  </si>
  <si>
    <t>Reklamní tabule (el. energie)</t>
  </si>
  <si>
    <t>&gt; služby, pojistné, údržbář</t>
  </si>
  <si>
    <t>Mateřská škola</t>
  </si>
  <si>
    <t>&gt; údržba, opravy</t>
  </si>
  <si>
    <t>Ostatní příjmy</t>
  </si>
  <si>
    <t>(tj.příjmy - výdaje)</t>
  </si>
  <si>
    <t>&gt; CZECH POINT</t>
  </si>
  <si>
    <t>&gt; hroby</t>
  </si>
  <si>
    <t>&gt; náhrady platu v době nemoci</t>
  </si>
  <si>
    <t>&gt; platy z dotace ÚP</t>
  </si>
  <si>
    <t>Dotace na platy Úřad práce</t>
  </si>
  <si>
    <t xml:space="preserve">Prodej pozemku </t>
  </si>
  <si>
    <t xml:space="preserve">&gt; odpisy </t>
  </si>
  <si>
    <t>&gt; komunální odpad - občané, MPZ, shromažď. m.</t>
  </si>
  <si>
    <t>Lesy</t>
  </si>
  <si>
    <t>Účet bytového domu Černín</t>
  </si>
  <si>
    <t>&gt; opravy techniky</t>
  </si>
  <si>
    <t>&gt; služby; údržba, opravy</t>
  </si>
  <si>
    <t xml:space="preserve">Příspěvek od EKO-KOM    </t>
  </si>
  <si>
    <t>&gt; kotelna - demolice komínu</t>
  </si>
  <si>
    <t>starosta města</t>
  </si>
  <si>
    <t>&gt; věcná břemena</t>
  </si>
  <si>
    <t>&gt; kotelna</t>
  </si>
  <si>
    <t>Rozpočet 2011</t>
  </si>
  <si>
    <t>&gt; závodní stravování</t>
  </si>
  <si>
    <t>&gt; pojištění žáků a jejich majetku</t>
  </si>
  <si>
    <t>&gt; spoluúčast k dotaci 2010</t>
  </si>
  <si>
    <t>&gt; spoluúčast dotace 2011</t>
  </si>
  <si>
    <t>&gt; el.energie</t>
  </si>
  <si>
    <t>Rozpočet vychází ze schváleného rozpočtového výhledu</t>
  </si>
  <si>
    <t xml:space="preserve">&gt; Havlíčkova ulice </t>
  </si>
  <si>
    <t>&gt; projekt. dok. kruh. křižovatky</t>
  </si>
  <si>
    <t>Dotace K.Ú. - výtah pro handicapované</t>
  </si>
  <si>
    <t>Dotace K.Ú. - fasáda radnice</t>
  </si>
  <si>
    <t>Dotace K.Ú. - lesopark Knihov</t>
  </si>
  <si>
    <t>Dotace K.Ú. - dovybavení hasiči</t>
  </si>
  <si>
    <t>Dotace K.Ú. - rekonstrukce MŠ Zahradní</t>
  </si>
  <si>
    <t xml:space="preserve">&gt; rekonstrukce MŠ - rek. obvod. pláště a kuchyně </t>
  </si>
  <si>
    <t>Výkup pozemků</t>
  </si>
  <si>
    <t>Zůstatek na účtech k 31. 12. 2010</t>
  </si>
  <si>
    <t>Dotace Reg. Rada regionu soudržnosti - rek. MŠ Zahradní ul.</t>
  </si>
  <si>
    <t>&gt; lesopark KNIHOV</t>
  </si>
  <si>
    <t>vybavení z dotace K.Ú.</t>
  </si>
  <si>
    <t>Dotace EU peníze školám</t>
  </si>
  <si>
    <t>Prodej majetku - VaK Beroun</t>
  </si>
  <si>
    <t>TJ - reprezentace, mládež (sportovní činnost)</t>
  </si>
  <si>
    <t>Soudní poplatky, advokátní kancelář</t>
  </si>
  <si>
    <t>Kašna, voda</t>
  </si>
  <si>
    <t>Příspěvek na knihu "Zdická pošta"</t>
  </si>
  <si>
    <t xml:space="preserve">&gt; rekonstrukce MŠ - azbest a statika       </t>
  </si>
  <si>
    <t xml:space="preserve">Dotace K.Ú. - běžecká dráha (spoluuúčast) </t>
  </si>
  <si>
    <t>Dotace K.Ú. - knihovna</t>
  </si>
  <si>
    <t xml:space="preserve">&gt; knihovna </t>
  </si>
  <si>
    <t>&gt; fasáda radnice I.</t>
  </si>
  <si>
    <t>&gt; fasáda radnice II.</t>
  </si>
  <si>
    <t>Dotace K.Ú. - fasáda radnice II</t>
  </si>
  <si>
    <t>Příspěvek na Územní plán</t>
  </si>
  <si>
    <t>Příloha k návrhu rozpočtu na rok 2011</t>
  </si>
  <si>
    <t>k 31. 12. 2010, který činil Kč 3 661 691,88</t>
  </si>
  <si>
    <t>Dotace ROP - knihovna</t>
  </si>
  <si>
    <t>Rozpočet na rok 2011 je schvalován v paragrafovém znění.</t>
  </si>
  <si>
    <t>Rozpočet na rok 2011 je schodkový a schodek bude hrazen finančními prostředky z minulých let.</t>
  </si>
  <si>
    <t>Rozpočet na rok 2011 byl schválen na  zasedání Zastupitelstva města ve Zdicích</t>
  </si>
  <si>
    <t>&gt; koupaliště</t>
  </si>
  <si>
    <t>&gt; oprava elektroinstalace</t>
  </si>
  <si>
    <t>&gt; platy z úřadu práce</t>
  </si>
  <si>
    <t>&gt; sociální pojištění ÚP</t>
  </si>
  <si>
    <t>&gt; zdravotní pojištění ÚP</t>
  </si>
  <si>
    <t xml:space="preserve">Činnost v lesích </t>
  </si>
  <si>
    <t xml:space="preserve">Lesní hospodář </t>
  </si>
  <si>
    <t>Odvod zřizovateli Mateřská škola Zdice</t>
  </si>
  <si>
    <t xml:space="preserve">Odvod zřizovateli Školní jídelna </t>
  </si>
  <si>
    <t>Odvod zřizovateli SaTZm</t>
  </si>
  <si>
    <t>Odvod zřizovateli Základní škola</t>
  </si>
  <si>
    <t>&gt; spoluúčast K.Ú. - humanitární fond</t>
  </si>
  <si>
    <t>Pojištění majetku města</t>
  </si>
  <si>
    <t>Platba dph</t>
  </si>
  <si>
    <t xml:space="preserve">&gt; chodník a opěrná zeď Žižkova ulice </t>
  </si>
  <si>
    <t>&gt; rekonstrukce MŠ- spoluúčast</t>
  </si>
  <si>
    <t>&gt; územní plán</t>
  </si>
  <si>
    <t>Investice hala</t>
  </si>
  <si>
    <t>Návrh vyvěšen:  7.3.2011-24.3.2011</t>
  </si>
  <si>
    <t>Rozpočet schválen ZM dne 24.3.2011</t>
  </si>
  <si>
    <t>Bc. Antonín Sklenář v.r.</t>
  </si>
  <si>
    <t>dne 24.3.2011 usnes. č. 4/2011/II/5</t>
  </si>
  <si>
    <t xml:space="preserve">Rozpočet na rok 2011 </t>
  </si>
  <si>
    <t xml:space="preserve">                    Schválen ZM dne 24.3.2011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</si>
</sst>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  <numFmt numFmtId="167" formatCode="#,##0.00\ &quot;Kč&quot;"/>
    <numFmt numFmtId="168" formatCode="#,##0.00\ _K_č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0"/>
      <color indexed="22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7" fontId="10" fillId="0" borderId="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12" fillId="0" borderId="3" xfId="0" applyFont="1" applyBorder="1" applyAlignment="1" applyProtection="1">
      <alignment shrinkToFit="1"/>
      <protection locked="0"/>
    </xf>
    <xf numFmtId="0" fontId="12" fillId="0" borderId="4" xfId="0" applyFont="1" applyBorder="1" applyAlignment="1" applyProtection="1">
      <alignment shrinkToFit="1"/>
      <protection locked="0"/>
    </xf>
    <xf numFmtId="0" fontId="12" fillId="0" borderId="0" xfId="0" applyFont="1" applyBorder="1" applyAlignment="1" applyProtection="1">
      <alignment shrinkToFit="1"/>
      <protection locked="0"/>
    </xf>
    <xf numFmtId="167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shrinkToFit="1"/>
      <protection locked="0"/>
    </xf>
    <xf numFmtId="167" fontId="12" fillId="0" borderId="0" xfId="0" applyNumberFormat="1" applyFont="1" applyAlignment="1" applyProtection="1">
      <alignment/>
      <protection locked="0"/>
    </xf>
    <xf numFmtId="0" fontId="10" fillId="0" borderId="5" xfId="0" applyFont="1" applyBorder="1" applyAlignment="1" applyProtection="1">
      <alignment shrinkToFit="1"/>
      <protection locked="0"/>
    </xf>
    <xf numFmtId="0" fontId="12" fillId="0" borderId="6" xfId="0" applyFont="1" applyBorder="1" applyAlignment="1" applyProtection="1">
      <alignment shrinkToFit="1"/>
      <protection locked="0"/>
    </xf>
    <xf numFmtId="0" fontId="12" fillId="0" borderId="7" xfId="0" applyFont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167" fontId="12" fillId="2" borderId="8" xfId="0" applyNumberFormat="1" applyFont="1" applyFill="1" applyBorder="1" applyAlignment="1" applyProtection="1">
      <alignment/>
      <protection locked="0"/>
    </xf>
    <xf numFmtId="167" fontId="12" fillId="0" borderId="1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shrinkToFit="1"/>
      <protection locked="0"/>
    </xf>
    <xf numFmtId="0" fontId="13" fillId="0" borderId="9" xfId="0" applyFont="1" applyBorder="1" applyAlignment="1" applyProtection="1">
      <alignment shrinkToFit="1"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 shrinkToFit="1"/>
      <protection locked="0"/>
    </xf>
    <xf numFmtId="167" fontId="12" fillId="0" borderId="10" xfId="0" applyNumberFormat="1" applyFont="1" applyBorder="1" applyAlignment="1" applyProtection="1">
      <alignment/>
      <protection locked="0"/>
    </xf>
    <xf numFmtId="167" fontId="12" fillId="0" borderId="11" xfId="0" applyNumberFormat="1" applyFont="1" applyBorder="1" applyAlignment="1" applyProtection="1">
      <alignment/>
      <protection locked="0"/>
    </xf>
    <xf numFmtId="167" fontId="12" fillId="0" borderId="12" xfId="0" applyNumberFormat="1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shrinkToFit="1"/>
      <protection locked="0"/>
    </xf>
    <xf numFmtId="0" fontId="12" fillId="0" borderId="4" xfId="0" applyFont="1" applyFill="1" applyBorder="1" applyAlignment="1" applyProtection="1">
      <alignment shrinkToFit="1"/>
      <protection locked="0"/>
    </xf>
    <xf numFmtId="167" fontId="12" fillId="0" borderId="14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shrinkToFit="1"/>
      <protection locked="0"/>
    </xf>
    <xf numFmtId="0" fontId="13" fillId="0" borderId="15" xfId="0" applyFont="1" applyBorder="1" applyAlignment="1" applyProtection="1">
      <alignment shrinkToFit="1"/>
      <protection locked="0"/>
    </xf>
    <xf numFmtId="0" fontId="12" fillId="0" borderId="8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shrinkToFit="1"/>
      <protection locked="0"/>
    </xf>
    <xf numFmtId="0" fontId="12" fillId="0" borderId="17" xfId="0" applyFont="1" applyBorder="1" applyAlignment="1" applyProtection="1">
      <alignment shrinkToFit="1"/>
      <protection locked="0"/>
    </xf>
    <xf numFmtId="0" fontId="12" fillId="0" borderId="18" xfId="0" applyFont="1" applyBorder="1" applyAlignment="1" applyProtection="1">
      <alignment shrinkToFit="1"/>
      <protection locked="0"/>
    </xf>
    <xf numFmtId="167" fontId="10" fillId="2" borderId="8" xfId="0" applyNumberFormat="1" applyFont="1" applyFill="1" applyBorder="1" applyAlignment="1" applyProtection="1">
      <alignment/>
      <protection locked="0"/>
    </xf>
    <xf numFmtId="0" fontId="13" fillId="0" borderId="2" xfId="0" applyFont="1" applyBorder="1" applyAlignment="1" applyProtection="1">
      <alignment shrinkToFit="1"/>
      <protection locked="0"/>
    </xf>
    <xf numFmtId="167" fontId="12" fillId="0" borderId="19" xfId="0" applyNumberFormat="1" applyFont="1" applyBorder="1" applyAlignment="1" applyProtection="1">
      <alignment/>
      <protection locked="0"/>
    </xf>
    <xf numFmtId="0" fontId="13" fillId="0" borderId="6" xfId="0" applyFont="1" applyFill="1" applyBorder="1" applyAlignment="1" applyProtection="1">
      <alignment shrinkToFit="1"/>
      <protection locked="0"/>
    </xf>
    <xf numFmtId="0" fontId="13" fillId="0" borderId="13" xfId="0" applyFont="1" applyFill="1" applyBorder="1" applyAlignment="1" applyProtection="1">
      <alignment shrinkToFit="1"/>
      <protection locked="0"/>
    </xf>
    <xf numFmtId="0" fontId="10" fillId="0" borderId="2" xfId="0" applyFont="1" applyFill="1" applyBorder="1" applyAlignment="1" applyProtection="1">
      <alignment shrinkToFit="1"/>
      <protection locked="0"/>
    </xf>
    <xf numFmtId="0" fontId="12" fillId="0" borderId="0" xfId="0" applyFont="1" applyFill="1" applyAlignment="1" applyProtection="1">
      <alignment shrinkToFit="1"/>
      <protection locked="0"/>
    </xf>
    <xf numFmtId="0" fontId="13" fillId="0" borderId="4" xfId="0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shrinkToFit="1"/>
      <protection locked="0"/>
    </xf>
    <xf numFmtId="0" fontId="13" fillId="0" borderId="5" xfId="0" applyFont="1" applyFill="1" applyBorder="1" applyAlignment="1" applyProtection="1">
      <alignment shrinkToFit="1"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 shrinkToFit="1"/>
      <protection locked="0"/>
    </xf>
    <xf numFmtId="0" fontId="12" fillId="0" borderId="7" xfId="0" applyFont="1" applyFill="1" applyBorder="1" applyAlignment="1" applyProtection="1">
      <alignment shrinkToFit="1"/>
      <protection locked="0"/>
    </xf>
    <xf numFmtId="44" fontId="12" fillId="0" borderId="12" xfId="18" applyFont="1" applyFill="1" applyBorder="1" applyAlignment="1" applyProtection="1">
      <alignment/>
      <protection locked="0"/>
    </xf>
    <xf numFmtId="167" fontId="12" fillId="2" borderId="12" xfId="0" applyNumberFormat="1" applyFont="1" applyFill="1" applyBorder="1" applyAlignment="1" applyProtection="1">
      <alignment/>
      <protection locked="0"/>
    </xf>
    <xf numFmtId="44" fontId="12" fillId="2" borderId="12" xfId="18" applyFont="1" applyFill="1" applyBorder="1" applyAlignment="1" applyProtection="1">
      <alignment/>
      <protection locked="0"/>
    </xf>
    <xf numFmtId="0" fontId="13" fillId="0" borderId="5" xfId="0" applyFont="1" applyBorder="1" applyAlignment="1" applyProtection="1">
      <alignment shrinkToFit="1"/>
      <protection locked="0"/>
    </xf>
    <xf numFmtId="44" fontId="12" fillId="2" borderId="11" xfId="18" applyFont="1" applyFill="1" applyBorder="1" applyAlignment="1" applyProtection="1">
      <alignment/>
      <protection locked="0"/>
    </xf>
    <xf numFmtId="44" fontId="12" fillId="0" borderId="12" xfId="18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shrinkToFit="1"/>
      <protection locked="0"/>
    </xf>
    <xf numFmtId="167" fontId="12" fillId="2" borderId="11" xfId="0" applyNumberFormat="1" applyFont="1" applyFill="1" applyBorder="1" applyAlignment="1" applyProtection="1">
      <alignment/>
      <protection locked="0"/>
    </xf>
    <xf numFmtId="167" fontId="10" fillId="0" borderId="22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167" fontId="12" fillId="0" borderId="23" xfId="0" applyNumberFormat="1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167" fontId="12" fillId="2" borderId="19" xfId="0" applyNumberFormat="1" applyFont="1" applyFill="1" applyBorder="1" applyAlignment="1" applyProtection="1">
      <alignment/>
      <protection locked="0"/>
    </xf>
    <xf numFmtId="167" fontId="12" fillId="2" borderId="23" xfId="0" applyNumberFormat="1" applyFont="1" applyFill="1" applyBorder="1" applyAlignment="1" applyProtection="1">
      <alignment/>
      <protection locked="0"/>
    </xf>
    <xf numFmtId="167" fontId="12" fillId="2" borderId="14" xfId="0" applyNumberFormat="1" applyFont="1" applyFill="1" applyBorder="1" applyAlignment="1" applyProtection="1">
      <alignment/>
      <protection locked="0"/>
    </xf>
    <xf numFmtId="44" fontId="12" fillId="2" borderId="23" xfId="18" applyFont="1" applyFill="1" applyBorder="1" applyAlignment="1" applyProtection="1">
      <alignment/>
      <protection locked="0"/>
    </xf>
    <xf numFmtId="167" fontId="10" fillId="0" borderId="8" xfId="0" applyNumberFormat="1" applyFont="1" applyBorder="1" applyAlignment="1" applyProtection="1">
      <alignment/>
      <protection locked="0"/>
    </xf>
    <xf numFmtId="167" fontId="10" fillId="0" borderId="24" xfId="0" applyNumberFormat="1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 shrinkToFit="1"/>
      <protection locked="0"/>
    </xf>
    <xf numFmtId="167" fontId="12" fillId="3" borderId="1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167" fontId="10" fillId="3" borderId="11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167" fontId="12" fillId="2" borderId="26" xfId="0" applyNumberFormat="1" applyFont="1" applyFill="1" applyBorder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167" fontId="12" fillId="2" borderId="28" xfId="0" applyNumberFormat="1" applyFont="1" applyFill="1" applyBorder="1" applyAlignment="1" applyProtection="1">
      <alignment/>
      <protection locked="0"/>
    </xf>
    <xf numFmtId="167" fontId="12" fillId="0" borderId="28" xfId="0" applyNumberFormat="1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 shrinkToFit="1"/>
      <protection locked="0"/>
    </xf>
    <xf numFmtId="0" fontId="12" fillId="0" borderId="25" xfId="0" applyFont="1" applyFill="1" applyBorder="1" applyAlignment="1" applyProtection="1">
      <alignment shrinkToFit="1"/>
      <protection locked="0"/>
    </xf>
    <xf numFmtId="0" fontId="12" fillId="0" borderId="27" xfId="0" applyFont="1" applyFill="1" applyBorder="1" applyAlignment="1" applyProtection="1">
      <alignment shrinkToFit="1"/>
      <protection locked="0"/>
    </xf>
    <xf numFmtId="0" fontId="12" fillId="0" borderId="29" xfId="0" applyFont="1" applyFill="1" applyBorder="1" applyAlignment="1" applyProtection="1">
      <alignment shrinkToFit="1"/>
      <protection locked="0"/>
    </xf>
    <xf numFmtId="167" fontId="12" fillId="2" borderId="30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44" fontId="12" fillId="2" borderId="12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shrinkToFit="1"/>
      <protection locked="0"/>
    </xf>
    <xf numFmtId="44" fontId="10" fillId="0" borderId="1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0" fontId="10" fillId="0" borderId="5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67" fontId="10" fillId="4" borderId="1" xfId="0" applyNumberFormat="1" applyFont="1" applyFill="1" applyBorder="1" applyAlignment="1" applyProtection="1">
      <alignment/>
      <protection locked="0"/>
    </xf>
    <xf numFmtId="0" fontId="10" fillId="4" borderId="15" xfId="0" applyFont="1" applyFill="1" applyBorder="1" applyAlignment="1" applyProtection="1">
      <alignment shrinkToFit="1"/>
      <protection locked="0"/>
    </xf>
    <xf numFmtId="44" fontId="10" fillId="0" borderId="8" xfId="0" applyNumberFormat="1" applyFont="1" applyBorder="1" applyAlignment="1" applyProtection="1">
      <alignment/>
      <protection locked="0"/>
    </xf>
    <xf numFmtId="44" fontId="12" fillId="2" borderId="19" xfId="18" applyFont="1" applyFill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44" fontId="12" fillId="2" borderId="8" xfId="0" applyNumberFormat="1" applyFont="1" applyFill="1" applyBorder="1" applyAlignment="1" applyProtection="1">
      <alignment/>
      <protection locked="0"/>
    </xf>
    <xf numFmtId="167" fontId="12" fillId="0" borderId="8" xfId="0" applyNumberFormat="1" applyFont="1" applyBorder="1" applyAlignment="1" applyProtection="1">
      <alignment/>
      <protection locked="0"/>
    </xf>
    <xf numFmtId="167" fontId="10" fillId="0" borderId="11" xfId="0" applyNumberFormat="1" applyFont="1" applyBorder="1" applyAlignment="1" applyProtection="1">
      <alignment/>
      <protection locked="0"/>
    </xf>
    <xf numFmtId="167" fontId="10" fillId="0" borderId="14" xfId="0" applyNumberFormat="1" applyFont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shrinkToFit="1"/>
      <protection locked="0"/>
    </xf>
    <xf numFmtId="0" fontId="10" fillId="0" borderId="4" xfId="0" applyFont="1" applyFill="1" applyBorder="1" applyAlignment="1" applyProtection="1">
      <alignment shrinkToFit="1"/>
      <protection locked="0"/>
    </xf>
    <xf numFmtId="44" fontId="10" fillId="0" borderId="0" xfId="0" applyNumberFormat="1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/>
      <protection locked="0"/>
    </xf>
    <xf numFmtId="44" fontId="12" fillId="2" borderId="11" xfId="0" applyNumberFormat="1" applyFont="1" applyFill="1" applyBorder="1" applyAlignment="1" applyProtection="1">
      <alignment/>
      <protection locked="0"/>
    </xf>
    <xf numFmtId="44" fontId="12" fillId="2" borderId="14" xfId="0" applyNumberFormat="1" applyFont="1" applyFill="1" applyBorder="1" applyAlignment="1" applyProtection="1">
      <alignment/>
      <protection locked="0"/>
    </xf>
    <xf numFmtId="167" fontId="12" fillId="2" borderId="12" xfId="0" applyNumberFormat="1" applyFont="1" applyFill="1" applyBorder="1" applyAlignment="1" applyProtection="1">
      <alignment horizontal="right"/>
      <protection locked="0"/>
    </xf>
    <xf numFmtId="44" fontId="12" fillId="2" borderId="12" xfId="0" applyNumberFormat="1" applyFont="1" applyFill="1" applyBorder="1" applyAlignment="1" applyProtection="1">
      <alignment horizontal="right"/>
      <protection locked="0"/>
    </xf>
    <xf numFmtId="44" fontId="12" fillId="0" borderId="12" xfId="18" applyFont="1" applyBorder="1" applyAlignment="1" applyProtection="1">
      <alignment horizontal="right"/>
      <protection locked="0"/>
    </xf>
    <xf numFmtId="167" fontId="10" fillId="0" borderId="32" xfId="0" applyNumberFormat="1" applyFont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 shrinkToFit="1"/>
      <protection locked="0"/>
    </xf>
    <xf numFmtId="167" fontId="10" fillId="4" borderId="8" xfId="0" applyNumberFormat="1" applyFont="1" applyFill="1" applyBorder="1" applyAlignment="1" applyProtection="1">
      <alignment/>
      <protection locked="0"/>
    </xf>
    <xf numFmtId="167" fontId="10" fillId="2" borderId="31" xfId="0" applyNumberFormat="1" applyFont="1" applyFill="1" applyBorder="1" applyAlignment="1" applyProtection="1">
      <alignment/>
      <protection locked="0"/>
    </xf>
    <xf numFmtId="167" fontId="12" fillId="2" borderId="32" xfId="0" applyNumberFormat="1" applyFont="1" applyFill="1" applyBorder="1" applyAlignment="1" applyProtection="1">
      <alignment/>
      <protection locked="0"/>
    </xf>
    <xf numFmtId="0" fontId="10" fillId="0" borderId="33" xfId="0" applyFont="1" applyBorder="1" applyAlignment="1" applyProtection="1">
      <alignment shrinkToFit="1"/>
      <protection locked="0"/>
    </xf>
    <xf numFmtId="167" fontId="10" fillId="2" borderId="24" xfId="0" applyNumberFormat="1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 shrinkToFit="1"/>
      <protection locked="0"/>
    </xf>
    <xf numFmtId="44" fontId="10" fillId="0" borderId="24" xfId="0" applyNumberFormat="1" applyFont="1" applyBorder="1" applyAlignment="1" applyProtection="1">
      <alignment/>
      <protection locked="0"/>
    </xf>
    <xf numFmtId="44" fontId="12" fillId="0" borderId="11" xfId="18" applyFont="1" applyFill="1" applyBorder="1" applyAlignment="1" applyProtection="1">
      <alignment/>
      <protection locked="0"/>
    </xf>
    <xf numFmtId="44" fontId="12" fillId="2" borderId="14" xfId="18" applyFont="1" applyFill="1" applyBorder="1" applyAlignment="1" applyProtection="1">
      <alignment/>
      <protection locked="0"/>
    </xf>
    <xf numFmtId="167" fontId="12" fillId="2" borderId="34" xfId="0" applyNumberFormat="1" applyFont="1" applyFill="1" applyBorder="1" applyAlignment="1" applyProtection="1">
      <alignment/>
      <protection locked="0"/>
    </xf>
    <xf numFmtId="167" fontId="10" fillId="2" borderId="0" xfId="0" applyNumberFormat="1" applyFont="1" applyFill="1" applyBorder="1" applyAlignment="1" applyProtection="1">
      <alignment/>
      <protection locked="0"/>
    </xf>
    <xf numFmtId="167" fontId="10" fillId="0" borderId="0" xfId="0" applyNumberFormat="1" applyFont="1" applyFill="1" applyBorder="1" applyAlignment="1" applyProtection="1">
      <alignment/>
      <protection locked="0"/>
    </xf>
    <xf numFmtId="167" fontId="10" fillId="0" borderId="8" xfId="0" applyNumberFormat="1" applyFont="1" applyFill="1" applyBorder="1" applyAlignment="1" applyProtection="1">
      <alignment/>
      <protection locked="0"/>
    </xf>
    <xf numFmtId="167" fontId="12" fillId="2" borderId="0" xfId="0" applyNumberFormat="1" applyFont="1" applyFill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7" fontId="12" fillId="0" borderId="0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2009'!$A$4,'Rozpočet 2009'!$A$126)</c:f>
              <c:strCache>
                <c:ptCount val="1"/>
                <c:pt idx="0">
                  <c:v>Příjmy</c:v>
                </c:pt>
              </c:strCache>
            </c:strRef>
          </c:cat>
          <c:val>
            <c:numRef>
              <c:f>('Rozpočet 2009'!#REF!,'Rozpočet 2009'!#REF!)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2009'!$A$4,'Rozpočet 2009'!$A$126)</c:f>
              <c:strCache>
                <c:ptCount val="1"/>
                <c:pt idx="0">
                  <c:v>Příjmy</c:v>
                </c:pt>
              </c:strCache>
            </c:strRef>
          </c:cat>
          <c:val>
            <c:numRef>
              <c:f>('Rozpočet 2009'!#REF!,'Rozpočet 2009'!#REF!)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2009'!$A$4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2009'!$A$126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835496"/>
        <c:axId val="31192873"/>
      </c:bar3DChart>
      <c:catAx>
        <c:axId val="25835496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2009'!$A$4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2009'!$A$126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2300402"/>
        <c:axId val="43594755"/>
      </c:bar3DChart>
      <c:catAx>
        <c:axId val="12300402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Chart 1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8"/>
  <sheetViews>
    <sheetView tabSelected="1" workbookViewId="0" topLeftCell="A1">
      <pane ySplit="3" topLeftCell="BM379" activePane="bottomLeft" state="split"/>
      <selection pane="topLeft" activeCell="A1" sqref="A1"/>
      <selection pane="bottomLeft" activeCell="B407" sqref="B407"/>
      <selection pane="topLeft" activeCell="B3" sqref="B3"/>
    </sheetView>
  </sheetViews>
  <sheetFormatPr defaultColWidth="9.140625" defaultRowHeight="12.75"/>
  <cols>
    <col min="1" max="1" width="54.8515625" style="1" customWidth="1"/>
    <col min="2" max="2" width="46.421875" style="1" customWidth="1"/>
    <col min="3" max="16384" width="9.140625" style="1" customWidth="1"/>
  </cols>
  <sheetData>
    <row r="1" ht="30">
      <c r="A1" s="10" t="s">
        <v>25</v>
      </c>
    </row>
    <row r="2" spans="1:2" ht="23.25">
      <c r="A2" s="11" t="s">
        <v>277</v>
      </c>
      <c r="B2" s="149" t="s">
        <v>278</v>
      </c>
    </row>
    <row r="3" spans="1:2" ht="13.5" thickBot="1">
      <c r="A3" s="2" t="s">
        <v>63</v>
      </c>
      <c r="B3" s="5" t="s">
        <v>215</v>
      </c>
    </row>
    <row r="4" spans="1:2" ht="15.75" thickBot="1">
      <c r="A4" s="112" t="s">
        <v>62</v>
      </c>
      <c r="B4" s="111">
        <f>SUM(B6+B10+B12+B14+B16+B18+B20+B22+B24+B26+B28+B30+B32+B34+B39+B41+B43+B45+B47+B53+B55+B65+B75+B77+B79+B83+B85+B87+B89+B91+B93+B95+B97+B99+B101+B103)</f>
        <v>88670500</v>
      </c>
    </row>
    <row r="5" spans="1:2" ht="15" thickBot="1">
      <c r="A5" s="15"/>
      <c r="B5" s="18"/>
    </row>
    <row r="6" spans="1:2" ht="15.75" thickBot="1">
      <c r="A6" s="19" t="s">
        <v>33</v>
      </c>
      <c r="B6" s="132">
        <f>SUM(B7:B8)</f>
        <v>2868500</v>
      </c>
    </row>
    <row r="7" spans="1:2" ht="14.25">
      <c r="A7" s="20" t="s">
        <v>34</v>
      </c>
      <c r="B7" s="64">
        <v>773300</v>
      </c>
    </row>
    <row r="8" spans="1:2" ht="15" thickBot="1">
      <c r="A8" s="14" t="s">
        <v>35</v>
      </c>
      <c r="B8" s="72">
        <v>2095200</v>
      </c>
    </row>
    <row r="9" spans="1:2" ht="15" thickBot="1">
      <c r="A9" s="15"/>
      <c r="B9" s="148"/>
    </row>
    <row r="10" spans="1:2" ht="15.75" thickBot="1">
      <c r="A10" s="12" t="s">
        <v>202</v>
      </c>
      <c r="B10" s="44">
        <v>1044000</v>
      </c>
    </row>
    <row r="11" spans="1:2" ht="15.75" thickBot="1">
      <c r="A11" s="17"/>
      <c r="B11" s="141"/>
    </row>
    <row r="12" spans="1:2" ht="15.75" thickBot="1">
      <c r="A12" s="12" t="s">
        <v>224</v>
      </c>
      <c r="B12" s="44">
        <v>579000</v>
      </c>
    </row>
    <row r="13" spans="1:2" ht="15.75" thickBot="1">
      <c r="A13" s="17"/>
      <c r="B13" s="141"/>
    </row>
    <row r="14" spans="1:2" ht="15.75" thickBot="1">
      <c r="A14" s="12" t="s">
        <v>225</v>
      </c>
      <c r="B14" s="44">
        <v>999000</v>
      </c>
    </row>
    <row r="15" spans="1:2" ht="15.75" thickBot="1">
      <c r="A15" s="17"/>
      <c r="B15" s="141"/>
    </row>
    <row r="16" spans="1:2" ht="15.75" thickBot="1">
      <c r="A16" s="12" t="s">
        <v>226</v>
      </c>
      <c r="B16" s="44">
        <v>1900000</v>
      </c>
    </row>
    <row r="17" spans="1:2" ht="15.75" thickBot="1">
      <c r="A17" s="17"/>
      <c r="B17" s="141"/>
    </row>
    <row r="18" spans="1:2" ht="15.75" thickBot="1">
      <c r="A18" s="12" t="s">
        <v>227</v>
      </c>
      <c r="B18" s="44">
        <v>179000</v>
      </c>
    </row>
    <row r="19" spans="1:2" ht="15.75" thickBot="1">
      <c r="A19" s="17"/>
      <c r="B19" s="141"/>
    </row>
    <row r="20" spans="1:2" ht="15.75" thickBot="1">
      <c r="A20" s="12" t="s">
        <v>228</v>
      </c>
      <c r="B20" s="44">
        <v>9922000</v>
      </c>
    </row>
    <row r="21" spans="1:2" ht="15.75" thickBot="1">
      <c r="A21" s="17"/>
      <c r="B21" s="141"/>
    </row>
    <row r="22" spans="1:2" ht="15.75" thickBot="1">
      <c r="A22" s="12" t="s">
        <v>232</v>
      </c>
      <c r="B22" s="44">
        <v>12500000</v>
      </c>
    </row>
    <row r="23" spans="1:2" ht="15.75" thickBot="1">
      <c r="A23" s="17"/>
      <c r="B23" s="141"/>
    </row>
    <row r="24" spans="1:2" ht="15.75" thickBot="1">
      <c r="A24" s="12" t="s">
        <v>243</v>
      </c>
      <c r="B24" s="44">
        <v>9200000</v>
      </c>
    </row>
    <row r="25" spans="1:2" ht="15.75" thickBot="1">
      <c r="A25" s="17"/>
      <c r="B25" s="141"/>
    </row>
    <row r="26" spans="1:2" ht="15.75" thickBot="1">
      <c r="A26" s="12" t="s">
        <v>251</v>
      </c>
      <c r="B26" s="44">
        <v>9063000</v>
      </c>
    </row>
    <row r="27" spans="1:2" ht="15.75" thickBot="1">
      <c r="A27" s="17"/>
      <c r="B27" s="141"/>
    </row>
    <row r="28" spans="1:2" ht="15.75" thickBot="1">
      <c r="A28" s="12" t="s">
        <v>247</v>
      </c>
      <c r="B28" s="44">
        <v>1473000</v>
      </c>
    </row>
    <row r="29" spans="1:2" ht="15.75" thickBot="1">
      <c r="A29" s="17"/>
      <c r="B29" s="141"/>
    </row>
    <row r="30" spans="1:2" ht="15.75" thickBot="1">
      <c r="A30" s="12" t="s">
        <v>235</v>
      </c>
      <c r="B30" s="44">
        <v>1186000</v>
      </c>
    </row>
    <row r="31" spans="1:2" ht="15" thickBot="1">
      <c r="A31" s="15"/>
      <c r="B31" s="18"/>
    </row>
    <row r="32" spans="1:2" ht="15.75" thickBot="1">
      <c r="A32" s="12" t="s">
        <v>36</v>
      </c>
      <c r="B32" s="44">
        <v>800000</v>
      </c>
    </row>
    <row r="33" spans="1:2" ht="15" thickBot="1">
      <c r="A33" s="15"/>
      <c r="B33" s="18"/>
    </row>
    <row r="34" spans="1:3" ht="15.75" thickBot="1">
      <c r="A34" s="12" t="s">
        <v>38</v>
      </c>
      <c r="B34" s="44">
        <f>SUM(B35:B37)</f>
        <v>8400000</v>
      </c>
      <c r="C34" s="7"/>
    </row>
    <row r="35" spans="1:2" ht="14.25">
      <c r="A35" s="13" t="s">
        <v>37</v>
      </c>
      <c r="B35" s="70">
        <v>6100000</v>
      </c>
    </row>
    <row r="36" spans="1:2" ht="14.25">
      <c r="A36" s="21" t="s">
        <v>39</v>
      </c>
      <c r="B36" s="58">
        <v>1800000</v>
      </c>
    </row>
    <row r="37" spans="1:2" ht="15" thickBot="1">
      <c r="A37" s="14" t="s">
        <v>40</v>
      </c>
      <c r="B37" s="72">
        <v>500000</v>
      </c>
    </row>
    <row r="38" spans="1:2" ht="15" thickBot="1">
      <c r="A38" s="15"/>
      <c r="B38" s="18"/>
    </row>
    <row r="39" spans="1:2" ht="15.75" thickBot="1">
      <c r="A39" s="12" t="s">
        <v>15</v>
      </c>
      <c r="B39" s="25">
        <v>5700000</v>
      </c>
    </row>
    <row r="40" spans="1:2" ht="15" thickBot="1">
      <c r="A40" s="15"/>
      <c r="B40" s="18"/>
    </row>
    <row r="41" spans="1:2" ht="15.75" thickBot="1">
      <c r="A41" s="12" t="s">
        <v>41</v>
      </c>
      <c r="B41" s="25">
        <v>115000</v>
      </c>
    </row>
    <row r="42" spans="1:2" ht="15" thickBot="1">
      <c r="A42" s="15"/>
      <c r="B42" s="22"/>
    </row>
    <row r="43" spans="1:2" ht="15.75" thickBot="1">
      <c r="A43" s="12" t="s">
        <v>0</v>
      </c>
      <c r="B43" s="25">
        <v>12300000</v>
      </c>
    </row>
    <row r="44" spans="1:2" ht="15" thickBot="1">
      <c r="A44" s="15"/>
      <c r="B44" s="22"/>
    </row>
    <row r="45" spans="1:2" ht="15.75" thickBot="1">
      <c r="A45" s="12" t="s">
        <v>16</v>
      </c>
      <c r="B45" s="25">
        <v>1200000</v>
      </c>
    </row>
    <row r="46" spans="1:2" ht="15" thickBot="1">
      <c r="A46" s="15"/>
      <c r="B46" s="22"/>
    </row>
    <row r="47" spans="1:2" ht="15.75" thickBot="1">
      <c r="A47" s="12" t="s">
        <v>42</v>
      </c>
      <c r="B47" s="44">
        <f>SUM(B48:B51)</f>
        <v>2097000</v>
      </c>
    </row>
    <row r="48" spans="1:2" ht="14.25">
      <c r="A48" s="13" t="s">
        <v>43</v>
      </c>
      <c r="B48" s="70">
        <v>1900000</v>
      </c>
    </row>
    <row r="49" spans="1:2" ht="14.25">
      <c r="A49" s="21" t="s">
        <v>44</v>
      </c>
      <c r="B49" s="58">
        <v>67000</v>
      </c>
    </row>
    <row r="50" spans="1:2" ht="14.25">
      <c r="A50" s="21" t="s">
        <v>45</v>
      </c>
      <c r="B50" s="58">
        <v>30000</v>
      </c>
    </row>
    <row r="51" spans="1:2" ht="15" thickBot="1">
      <c r="A51" s="14" t="s">
        <v>46</v>
      </c>
      <c r="B51" s="72">
        <v>100000</v>
      </c>
    </row>
    <row r="52" spans="1:2" ht="15" thickBot="1">
      <c r="A52" s="15"/>
      <c r="B52" s="22"/>
    </row>
    <row r="53" spans="1:2" ht="15.75" thickBot="1">
      <c r="A53" s="12" t="s">
        <v>176</v>
      </c>
      <c r="B53" s="44">
        <v>190000</v>
      </c>
    </row>
    <row r="54" spans="1:2" ht="15" thickBot="1">
      <c r="A54" s="15"/>
      <c r="B54" s="22"/>
    </row>
    <row r="55" spans="1:2" ht="15.75" thickBot="1">
      <c r="A55" s="12" t="s">
        <v>47</v>
      </c>
      <c r="B55" s="74">
        <f>SUM(B56:B63)</f>
        <v>269000</v>
      </c>
    </row>
    <row r="56" spans="1:2" ht="14.25">
      <c r="A56" s="13" t="s">
        <v>48</v>
      </c>
      <c r="B56" s="70">
        <v>5000</v>
      </c>
    </row>
    <row r="57" spans="1:2" ht="14.25">
      <c r="A57" s="21" t="s">
        <v>49</v>
      </c>
      <c r="B57" s="58">
        <v>60000</v>
      </c>
    </row>
    <row r="58" spans="1:2" ht="14.25">
      <c r="A58" s="21" t="s">
        <v>179</v>
      </c>
      <c r="B58" s="58">
        <v>80000</v>
      </c>
    </row>
    <row r="59" spans="1:2" ht="14.25">
      <c r="A59" s="21" t="s">
        <v>50</v>
      </c>
      <c r="B59" s="58">
        <v>100000</v>
      </c>
    </row>
    <row r="60" spans="1:2" ht="14.25">
      <c r="A60" s="21" t="s">
        <v>51</v>
      </c>
      <c r="B60" s="58">
        <v>2000</v>
      </c>
    </row>
    <row r="61" spans="1:2" ht="14.25">
      <c r="A61" s="21" t="s">
        <v>139</v>
      </c>
      <c r="B61" s="58">
        <v>1000</v>
      </c>
    </row>
    <row r="62" spans="1:2" ht="14.25">
      <c r="A62" s="21" t="s">
        <v>52</v>
      </c>
      <c r="B62" s="58">
        <v>1000</v>
      </c>
    </row>
    <row r="63" spans="1:2" ht="15" thickBot="1">
      <c r="A63" s="14" t="s">
        <v>198</v>
      </c>
      <c r="B63" s="72">
        <v>20000</v>
      </c>
    </row>
    <row r="64" spans="1:2" ht="15" thickBot="1">
      <c r="A64" s="23"/>
      <c r="B64" s="22"/>
    </row>
    <row r="65" spans="1:2" ht="15.75" thickBot="1">
      <c r="A65" s="12" t="s">
        <v>174</v>
      </c>
      <c r="B65" s="74">
        <f>SUM(B66:B73)</f>
        <v>2414000</v>
      </c>
    </row>
    <row r="66" spans="1:2" ht="14.25">
      <c r="A66" s="13" t="s">
        <v>53</v>
      </c>
      <c r="B66" s="86">
        <v>60000</v>
      </c>
    </row>
    <row r="67" spans="1:2" ht="14.25">
      <c r="A67" s="21" t="s">
        <v>54</v>
      </c>
      <c r="B67" s="88">
        <v>150000</v>
      </c>
    </row>
    <row r="68" spans="1:2" ht="14.25">
      <c r="A68" s="21" t="s">
        <v>55</v>
      </c>
      <c r="B68" s="88">
        <v>39000</v>
      </c>
    </row>
    <row r="69" spans="1:2" ht="14.25">
      <c r="A69" s="21" t="s">
        <v>56</v>
      </c>
      <c r="B69" s="88">
        <v>2000000</v>
      </c>
    </row>
    <row r="70" spans="1:2" ht="14.25">
      <c r="A70" s="21" t="s">
        <v>57</v>
      </c>
      <c r="B70" s="88">
        <v>25000</v>
      </c>
    </row>
    <row r="71" spans="1:2" ht="14.25">
      <c r="A71" s="21" t="s">
        <v>199</v>
      </c>
      <c r="B71" s="88">
        <v>40000</v>
      </c>
    </row>
    <row r="72" spans="1:2" ht="14.25">
      <c r="A72" s="21" t="s">
        <v>213</v>
      </c>
      <c r="B72" s="88">
        <v>60000</v>
      </c>
    </row>
    <row r="73" spans="1:2" ht="15" thickBot="1">
      <c r="A73" s="14" t="s">
        <v>214</v>
      </c>
      <c r="B73" s="140">
        <v>40000</v>
      </c>
    </row>
    <row r="74" spans="1:2" ht="15" thickBot="1">
      <c r="A74" s="15"/>
      <c r="B74" s="24"/>
    </row>
    <row r="75" spans="1:2" ht="15.75" thickBot="1">
      <c r="A75" s="12" t="s">
        <v>210</v>
      </c>
      <c r="B75" s="133">
        <v>350000</v>
      </c>
    </row>
    <row r="76" spans="1:2" ht="15.75" thickBot="1">
      <c r="A76" s="17"/>
      <c r="B76" s="24"/>
    </row>
    <row r="77" spans="1:2" ht="15.75" thickBot="1">
      <c r="A77" s="12" t="s">
        <v>206</v>
      </c>
      <c r="B77" s="25">
        <v>300000</v>
      </c>
    </row>
    <row r="78" spans="1:2" ht="15" thickBot="1">
      <c r="A78" s="15"/>
      <c r="B78" s="24"/>
    </row>
    <row r="79" spans="1:2" ht="15.75" thickBot="1">
      <c r="A79" s="12" t="s">
        <v>58</v>
      </c>
      <c r="B79" s="74">
        <f>SUM(B80+B81)</f>
        <v>60000</v>
      </c>
    </row>
    <row r="80" spans="1:2" ht="14.25">
      <c r="A80" s="13" t="s">
        <v>59</v>
      </c>
      <c r="B80" s="46">
        <v>50000</v>
      </c>
    </row>
    <row r="81" spans="1:2" ht="15" thickBot="1">
      <c r="A81" s="14" t="s">
        <v>60</v>
      </c>
      <c r="B81" s="37">
        <v>10000</v>
      </c>
    </row>
    <row r="82" spans="1:2" ht="15" thickBot="1">
      <c r="A82" s="15"/>
      <c r="B82" s="22"/>
    </row>
    <row r="83" spans="1:2" ht="15.75" thickBot="1">
      <c r="A83" s="12" t="s">
        <v>17</v>
      </c>
      <c r="B83" s="117">
        <v>20000</v>
      </c>
    </row>
    <row r="84" spans="1:2" ht="15.75" thickBot="1">
      <c r="A84" s="17"/>
      <c r="B84" s="24"/>
    </row>
    <row r="85" spans="1:2" ht="15.75" thickBot="1">
      <c r="A85" s="12" t="s">
        <v>4</v>
      </c>
      <c r="B85" s="117">
        <v>30000</v>
      </c>
    </row>
    <row r="86" spans="1:2" ht="15.75" thickBot="1">
      <c r="A86" s="17"/>
      <c r="B86" s="24"/>
    </row>
    <row r="87" spans="1:2" ht="15.75" thickBot="1">
      <c r="A87" s="12" t="s">
        <v>61</v>
      </c>
      <c r="B87" s="117">
        <v>180000</v>
      </c>
    </row>
    <row r="88" spans="1:2" ht="15.75" thickBot="1">
      <c r="A88" s="17"/>
      <c r="B88" s="16"/>
    </row>
    <row r="89" spans="1:2" ht="15.75" thickBot="1">
      <c r="A89" s="12" t="s">
        <v>175</v>
      </c>
      <c r="B89" s="25">
        <v>50000</v>
      </c>
    </row>
    <row r="90" spans="1:2" ht="15.75" thickBot="1">
      <c r="A90" s="17"/>
      <c r="B90" s="22"/>
    </row>
    <row r="91" spans="1:2" ht="15.75" thickBot="1">
      <c r="A91" s="12" t="s">
        <v>203</v>
      </c>
      <c r="B91" s="25">
        <v>465000</v>
      </c>
    </row>
    <row r="92" spans="1:2" ht="15.75" thickBot="1">
      <c r="A92" s="17"/>
      <c r="B92" s="22"/>
    </row>
    <row r="93" spans="1:2" ht="15.75" thickBot="1">
      <c r="A93" s="12" t="s">
        <v>236</v>
      </c>
      <c r="B93" s="117">
        <v>900000</v>
      </c>
    </row>
    <row r="94" spans="1:2" ht="15.75" thickBot="1">
      <c r="A94" s="17"/>
      <c r="B94" s="22"/>
    </row>
    <row r="95" spans="1:2" ht="15.75" thickBot="1">
      <c r="A95" s="12" t="s">
        <v>248</v>
      </c>
      <c r="B95" s="117">
        <v>367000</v>
      </c>
    </row>
    <row r="96" spans="1:2" ht="15.75" thickBot="1">
      <c r="A96" s="17"/>
      <c r="B96" s="22"/>
    </row>
    <row r="97" spans="1:2" ht="15.75" thickBot="1">
      <c r="A97" s="12" t="s">
        <v>262</v>
      </c>
      <c r="B97" s="117">
        <v>300000</v>
      </c>
    </row>
    <row r="98" spans="1:2" ht="15.75" thickBot="1">
      <c r="A98" s="17"/>
      <c r="B98" s="22"/>
    </row>
    <row r="99" spans="1:2" ht="15.75" thickBot="1">
      <c r="A99" s="12" t="s">
        <v>263</v>
      </c>
      <c r="B99" s="117">
        <v>700000</v>
      </c>
    </row>
    <row r="100" spans="1:2" ht="15.75" thickBot="1">
      <c r="A100" s="17"/>
      <c r="B100" s="22"/>
    </row>
    <row r="101" spans="1:2" ht="15.75" thickBot="1">
      <c r="A101" s="12" t="s">
        <v>264</v>
      </c>
      <c r="B101" s="117">
        <v>300000</v>
      </c>
    </row>
    <row r="102" spans="1:2" ht="15.75" thickBot="1">
      <c r="A102" s="17"/>
      <c r="B102" s="22"/>
    </row>
    <row r="103" spans="1:2" ht="15.75" thickBot="1">
      <c r="A103" s="12" t="s">
        <v>265</v>
      </c>
      <c r="B103" s="117">
        <v>250000</v>
      </c>
    </row>
    <row r="104" spans="1:2" ht="15">
      <c r="A104" s="17"/>
      <c r="B104" s="22"/>
    </row>
    <row r="105" spans="1:2" ht="15">
      <c r="A105" s="17"/>
      <c r="B105" s="22"/>
    </row>
    <row r="106" spans="1:2" ht="15">
      <c r="A106" s="17"/>
      <c r="B106" s="22"/>
    </row>
    <row r="107" spans="1:2" ht="15">
      <c r="A107" s="17"/>
      <c r="B107" s="22"/>
    </row>
    <row r="108" spans="1:2" ht="15">
      <c r="A108" s="17"/>
      <c r="B108" s="22"/>
    </row>
    <row r="109" spans="1:2" ht="15">
      <c r="A109" s="17"/>
      <c r="B109" s="22"/>
    </row>
    <row r="110" spans="1:2" ht="15">
      <c r="A110" s="17"/>
      <c r="B110" s="22"/>
    </row>
    <row r="111" spans="1:2" ht="15">
      <c r="A111" s="17"/>
      <c r="B111" s="22"/>
    </row>
    <row r="112" spans="1:2" ht="15">
      <c r="A112" s="17"/>
      <c r="B112" s="22"/>
    </row>
    <row r="113" spans="1:2" ht="15">
      <c r="A113" s="17"/>
      <c r="B113" s="22"/>
    </row>
    <row r="114" spans="1:2" ht="15">
      <c r="A114" s="17"/>
      <c r="B114" s="22"/>
    </row>
    <row r="115" spans="1:2" ht="15">
      <c r="A115" s="17"/>
      <c r="B115" s="22"/>
    </row>
    <row r="116" spans="1:2" ht="15">
      <c r="A116" s="17"/>
      <c r="B116" s="22"/>
    </row>
    <row r="117" spans="1:2" ht="15">
      <c r="A117" s="17"/>
      <c r="B117" s="22"/>
    </row>
    <row r="118" spans="1:2" ht="15">
      <c r="A118" s="17"/>
      <c r="B118" s="22"/>
    </row>
    <row r="119" spans="1:2" ht="15">
      <c r="A119" s="17"/>
      <c r="B119" s="22"/>
    </row>
    <row r="120" spans="1:2" ht="15">
      <c r="A120" s="17"/>
      <c r="B120" s="22"/>
    </row>
    <row r="121" spans="1:2" ht="15">
      <c r="A121" s="17"/>
      <c r="B121" s="22"/>
    </row>
    <row r="122" spans="1:2" ht="15">
      <c r="A122" s="17"/>
      <c r="B122" s="22"/>
    </row>
    <row r="123" spans="1:2" ht="15">
      <c r="A123" s="17"/>
      <c r="B123" s="22"/>
    </row>
    <row r="124" spans="1:2" ht="15">
      <c r="A124" s="17"/>
      <c r="B124" s="22"/>
    </row>
    <row r="125" spans="1:2" ht="15.75" thickBot="1">
      <c r="A125" s="17"/>
      <c r="B125" s="27"/>
    </row>
    <row r="126" spans="1:2" ht="15.75" thickBot="1">
      <c r="A126" s="130" t="s">
        <v>64</v>
      </c>
      <c r="B126" s="131">
        <f>SUM(B386,B404)</f>
        <v>90309000</v>
      </c>
    </row>
    <row r="127" spans="1:2" ht="15.75" thickBot="1">
      <c r="A127" s="28"/>
      <c r="B127" s="22"/>
    </row>
    <row r="128" spans="1:2" ht="15" thickBot="1">
      <c r="A128" s="29" t="s">
        <v>194</v>
      </c>
      <c r="B128" s="30"/>
    </row>
    <row r="129" spans="1:2" ht="15.75" thickBot="1">
      <c r="A129" s="31" t="s">
        <v>140</v>
      </c>
      <c r="B129" s="32">
        <v>400000</v>
      </c>
    </row>
    <row r="130" spans="1:2" ht="15.75" thickBot="1">
      <c r="A130" s="31" t="s">
        <v>64</v>
      </c>
      <c r="B130" s="30"/>
    </row>
    <row r="131" spans="1:2" ht="14.25">
      <c r="A131" s="20" t="s">
        <v>67</v>
      </c>
      <c r="B131" s="33">
        <v>15000</v>
      </c>
    </row>
    <row r="132" spans="1:2" ht="14.25">
      <c r="A132" s="21" t="s">
        <v>66</v>
      </c>
      <c r="B132" s="34">
        <v>400000</v>
      </c>
    </row>
    <row r="133" spans="1:2" ht="14.25">
      <c r="A133" s="21" t="s">
        <v>69</v>
      </c>
      <c r="B133" s="34">
        <v>800000</v>
      </c>
    </row>
    <row r="134" spans="1:2" ht="14.25">
      <c r="A134" s="21" t="s">
        <v>65</v>
      </c>
      <c r="B134" s="34">
        <v>40000</v>
      </c>
    </row>
    <row r="135" spans="1:2" ht="14.25">
      <c r="A135" s="21" t="s">
        <v>68</v>
      </c>
      <c r="B135" s="34">
        <v>60000</v>
      </c>
    </row>
    <row r="136" spans="1:2" ht="14.25">
      <c r="A136" s="35" t="s">
        <v>193</v>
      </c>
      <c r="B136" s="34">
        <v>300000</v>
      </c>
    </row>
    <row r="137" spans="1:2" ht="15" thickBot="1">
      <c r="A137" s="98" t="s">
        <v>2</v>
      </c>
      <c r="B137" s="68">
        <f>SUM(B131:B136)</f>
        <v>1615000</v>
      </c>
    </row>
    <row r="138" spans="1:2" ht="15.75" thickBot="1">
      <c r="A138" s="12" t="s">
        <v>24</v>
      </c>
      <c r="B138" s="44">
        <v>1215000</v>
      </c>
    </row>
    <row r="139" spans="1:2" ht="15" thickBot="1">
      <c r="A139" s="38"/>
      <c r="B139" s="22"/>
    </row>
    <row r="140" spans="1:2" ht="15" thickBot="1">
      <c r="A140" s="39" t="s">
        <v>5</v>
      </c>
      <c r="B140" s="40"/>
    </row>
    <row r="141" spans="1:2" ht="14.25">
      <c r="A141" s="41" t="s">
        <v>74</v>
      </c>
      <c r="B141" s="33">
        <v>15000</v>
      </c>
    </row>
    <row r="142" spans="1:2" ht="14.25">
      <c r="A142" s="42" t="s">
        <v>72</v>
      </c>
      <c r="B142" s="34">
        <v>5000</v>
      </c>
    </row>
    <row r="143" spans="1:2" ht="14.25">
      <c r="A143" s="42" t="s">
        <v>67</v>
      </c>
      <c r="B143" s="34">
        <v>9000</v>
      </c>
    </row>
    <row r="144" spans="1:2" ht="14.25">
      <c r="A144" s="42" t="s">
        <v>185</v>
      </c>
      <c r="B144" s="34">
        <v>150000</v>
      </c>
    </row>
    <row r="145" spans="1:2" ht="14.25">
      <c r="A145" s="42" t="s">
        <v>66</v>
      </c>
      <c r="B145" s="34">
        <v>200000</v>
      </c>
    </row>
    <row r="146" spans="1:2" ht="14.25">
      <c r="A146" s="42" t="s">
        <v>69</v>
      </c>
      <c r="B146" s="34">
        <v>1050000</v>
      </c>
    </row>
    <row r="147" spans="1:2" ht="14.25">
      <c r="A147" s="42" t="s">
        <v>75</v>
      </c>
      <c r="B147" s="34">
        <v>60000</v>
      </c>
    </row>
    <row r="148" spans="1:2" ht="14.25">
      <c r="A148" s="42" t="s">
        <v>71</v>
      </c>
      <c r="B148" s="34">
        <v>105000</v>
      </c>
    </row>
    <row r="149" spans="1:2" ht="14.25">
      <c r="A149" s="43" t="s">
        <v>73</v>
      </c>
      <c r="B149" s="34">
        <v>10000</v>
      </c>
    </row>
    <row r="150" spans="1:2" ht="14.25">
      <c r="A150" s="43" t="s">
        <v>65</v>
      </c>
      <c r="B150" s="34">
        <v>175000</v>
      </c>
    </row>
    <row r="151" spans="1:2" ht="14.25">
      <c r="A151" s="43" t="s">
        <v>256</v>
      </c>
      <c r="B151" s="34">
        <v>300000</v>
      </c>
    </row>
    <row r="152" spans="1:2" ht="14.25">
      <c r="A152" s="43" t="s">
        <v>266</v>
      </c>
      <c r="B152" s="34">
        <v>100000</v>
      </c>
    </row>
    <row r="153" spans="1:2" ht="14.25">
      <c r="A153" s="21" t="s">
        <v>216</v>
      </c>
      <c r="B153" s="34">
        <v>80000</v>
      </c>
    </row>
    <row r="154" spans="1:2" ht="15" thickBot="1">
      <c r="A154" s="14" t="s">
        <v>217</v>
      </c>
      <c r="B154" s="37">
        <v>15000</v>
      </c>
    </row>
    <row r="155" spans="1:2" ht="15.75" thickBot="1">
      <c r="A155" s="134" t="s">
        <v>2</v>
      </c>
      <c r="B155" s="135">
        <f>SUM(B141:B154)</f>
        <v>2274000</v>
      </c>
    </row>
    <row r="156" spans="1:2" ht="15.75" thickBot="1">
      <c r="A156" s="17"/>
      <c r="B156" s="141"/>
    </row>
    <row r="157" spans="1:2" ht="15.75" thickBot="1">
      <c r="A157" s="12" t="s">
        <v>235</v>
      </c>
      <c r="B157" s="44">
        <v>1186000</v>
      </c>
    </row>
    <row r="158" spans="1:2" ht="15" thickBot="1">
      <c r="A158" s="38"/>
      <c r="B158" s="16"/>
    </row>
    <row r="159" spans="1:2" ht="15" thickBot="1">
      <c r="A159" s="45" t="s">
        <v>76</v>
      </c>
      <c r="B159" s="40"/>
    </row>
    <row r="160" spans="1:2" ht="14.25">
      <c r="A160" s="13" t="s">
        <v>78</v>
      </c>
      <c r="B160" s="46">
        <v>30000</v>
      </c>
    </row>
    <row r="161" spans="1:2" ht="14.25">
      <c r="A161" s="21" t="s">
        <v>79</v>
      </c>
      <c r="B161" s="34">
        <v>80000</v>
      </c>
    </row>
    <row r="162" spans="1:2" ht="14.25">
      <c r="A162" s="21" t="s">
        <v>183</v>
      </c>
      <c r="B162" s="34">
        <v>880000</v>
      </c>
    </row>
    <row r="163" spans="1:2" ht="14.25">
      <c r="A163" s="21" t="s">
        <v>75</v>
      </c>
      <c r="B163" s="34">
        <v>20000</v>
      </c>
    </row>
    <row r="164" spans="1:2" ht="14.25">
      <c r="A164" s="21" t="s">
        <v>77</v>
      </c>
      <c r="B164" s="34">
        <v>100000</v>
      </c>
    </row>
    <row r="165" spans="1:2" ht="15" thickBot="1">
      <c r="A165" s="35" t="s">
        <v>65</v>
      </c>
      <c r="B165" s="68">
        <v>50000</v>
      </c>
    </row>
    <row r="166" spans="1:2" ht="15.75" thickBot="1">
      <c r="A166" s="12" t="s">
        <v>2</v>
      </c>
      <c r="B166" s="44">
        <f>SUM(B160:B165)</f>
        <v>1160000</v>
      </c>
    </row>
    <row r="167" spans="1:2" ht="15" thickBot="1">
      <c r="A167" s="15"/>
      <c r="B167" s="22"/>
    </row>
    <row r="168" spans="1:2" ht="14.25">
      <c r="A168" s="47" t="s">
        <v>121</v>
      </c>
      <c r="B168" s="33">
        <f>B475</f>
        <v>2595000</v>
      </c>
    </row>
    <row r="169" spans="1:2" ht="15" thickBot="1">
      <c r="A169" s="48" t="s">
        <v>124</v>
      </c>
      <c r="B169" s="68">
        <f>B491</f>
        <v>896000</v>
      </c>
    </row>
    <row r="170" spans="1:2" ht="15.75" thickBot="1">
      <c r="A170" s="49" t="s">
        <v>24</v>
      </c>
      <c r="B170" s="44">
        <f>SUM(B168-B169)</f>
        <v>1699000</v>
      </c>
    </row>
    <row r="171" spans="1:2" ht="15" thickBot="1">
      <c r="A171" s="50"/>
      <c r="B171" s="22"/>
    </row>
    <row r="172" spans="1:2" ht="14.25">
      <c r="A172" s="47" t="s">
        <v>159</v>
      </c>
      <c r="B172" s="33">
        <f>B539</f>
        <v>3545000</v>
      </c>
    </row>
    <row r="173" spans="1:2" ht="15" thickBot="1">
      <c r="A173" s="51" t="s">
        <v>160</v>
      </c>
      <c r="B173" s="37">
        <f>B550</f>
        <v>1750000</v>
      </c>
    </row>
    <row r="174" spans="1:2" ht="15.75" thickBot="1">
      <c r="A174" s="49" t="s">
        <v>24</v>
      </c>
      <c r="B174" s="44">
        <f>SUM(B172-B173)</f>
        <v>1795000</v>
      </c>
    </row>
    <row r="175" spans="1:2" ht="15.75" thickBot="1">
      <c r="A175" s="52"/>
      <c r="B175" s="142"/>
    </row>
    <row r="176" spans="1:2" ht="15.75" thickBot="1">
      <c r="A176" s="49" t="s">
        <v>237</v>
      </c>
      <c r="B176" s="143">
        <v>80000</v>
      </c>
    </row>
    <row r="177" spans="1:2" ht="15.75" thickBot="1">
      <c r="A177" s="52"/>
      <c r="B177" s="22"/>
    </row>
    <row r="178" spans="1:2" ht="15.75" thickBot="1">
      <c r="A178" s="49" t="s">
        <v>172</v>
      </c>
      <c r="B178" s="44">
        <v>190000</v>
      </c>
    </row>
    <row r="179" spans="1:2" ht="15.75" thickBot="1">
      <c r="A179" s="52"/>
      <c r="B179" s="22"/>
    </row>
    <row r="180" spans="1:2" ht="15" thickBot="1">
      <c r="A180" s="91" t="s">
        <v>111</v>
      </c>
      <c r="B180" s="40"/>
    </row>
    <row r="181" spans="1:2" ht="14.25">
      <c r="A181" s="55" t="s">
        <v>83</v>
      </c>
      <c r="B181" s="138">
        <v>60000</v>
      </c>
    </row>
    <row r="182" spans="1:2" ht="14.25">
      <c r="A182" s="56" t="s">
        <v>66</v>
      </c>
      <c r="B182" s="57">
        <v>10000</v>
      </c>
    </row>
    <row r="183" spans="1:2" ht="14.25">
      <c r="A183" s="56" t="s">
        <v>88</v>
      </c>
      <c r="B183" s="57">
        <v>3000</v>
      </c>
    </row>
    <row r="184" spans="1:2" ht="14.25">
      <c r="A184" s="56" t="s">
        <v>87</v>
      </c>
      <c r="B184" s="58">
        <v>75000</v>
      </c>
    </row>
    <row r="185" spans="1:2" ht="14.25">
      <c r="A185" s="56" t="s">
        <v>81</v>
      </c>
      <c r="B185" s="57">
        <v>35000</v>
      </c>
    </row>
    <row r="186" spans="1:2" ht="14.25">
      <c r="A186" s="56" t="s">
        <v>82</v>
      </c>
      <c r="B186" s="57">
        <v>15000</v>
      </c>
    </row>
    <row r="187" spans="1:2" ht="14.25">
      <c r="A187" s="56" t="s">
        <v>158</v>
      </c>
      <c r="B187" s="57">
        <v>12000</v>
      </c>
    </row>
    <row r="188" spans="1:2" ht="14.25">
      <c r="A188" s="56" t="s">
        <v>71</v>
      </c>
      <c r="B188" s="59">
        <v>30000</v>
      </c>
    </row>
    <row r="189" spans="1:2" ht="14.25">
      <c r="A189" s="56" t="s">
        <v>208</v>
      </c>
      <c r="B189" s="59">
        <v>15000</v>
      </c>
    </row>
    <row r="190" spans="1:2" ht="14.25">
      <c r="A190" s="56" t="s">
        <v>218</v>
      </c>
      <c r="B190" s="59">
        <v>20000</v>
      </c>
    </row>
    <row r="191" spans="1:2" ht="15" thickBot="1">
      <c r="A191" s="36" t="s">
        <v>219</v>
      </c>
      <c r="B191" s="139">
        <v>11000</v>
      </c>
    </row>
    <row r="192" spans="1:2" ht="15.75" thickBot="1">
      <c r="A192" s="136" t="s">
        <v>2</v>
      </c>
      <c r="B192" s="137">
        <f>SUM(B181:B191)</f>
        <v>286000</v>
      </c>
    </row>
    <row r="193" spans="1:2" ht="15.75" thickBot="1">
      <c r="A193" s="52"/>
      <c r="B193" s="22"/>
    </row>
    <row r="194" spans="1:2" ht="15">
      <c r="A194" s="120" t="s">
        <v>110</v>
      </c>
      <c r="B194" s="118">
        <v>40000</v>
      </c>
    </row>
    <row r="195" spans="1:2" ht="15.75" thickBot="1">
      <c r="A195" s="121" t="s">
        <v>234</v>
      </c>
      <c r="B195" s="119">
        <v>36000</v>
      </c>
    </row>
    <row r="196" spans="1:2" ht="15.75" thickBot="1">
      <c r="A196" s="52"/>
      <c r="B196" s="22"/>
    </row>
    <row r="197" spans="1:2" ht="15" thickBot="1">
      <c r="A197" s="45" t="s">
        <v>1</v>
      </c>
      <c r="B197" s="40"/>
    </row>
    <row r="198" spans="1:2" ht="14.25">
      <c r="A198" s="13" t="s">
        <v>84</v>
      </c>
      <c r="B198" s="114">
        <v>610000</v>
      </c>
    </row>
    <row r="199" spans="1:2" ht="14.25">
      <c r="A199" s="21" t="s">
        <v>85</v>
      </c>
      <c r="B199" s="59">
        <v>210000</v>
      </c>
    </row>
    <row r="200" spans="1:2" ht="14.25">
      <c r="A200" s="21" t="s">
        <v>200</v>
      </c>
      <c r="B200" s="59">
        <v>7000</v>
      </c>
    </row>
    <row r="201" spans="1:2" ht="14.25">
      <c r="A201" s="21" t="s">
        <v>186</v>
      </c>
      <c r="B201" s="59">
        <v>20000</v>
      </c>
    </row>
    <row r="202" spans="1:2" ht="14.25">
      <c r="A202" s="21" t="s">
        <v>72</v>
      </c>
      <c r="B202" s="59">
        <v>2000</v>
      </c>
    </row>
    <row r="203" spans="1:2" ht="14.25">
      <c r="A203" s="21" t="s">
        <v>96</v>
      </c>
      <c r="B203" s="62">
        <v>1000</v>
      </c>
    </row>
    <row r="204" spans="1:2" ht="14.25">
      <c r="A204" s="21" t="s">
        <v>66</v>
      </c>
      <c r="B204" s="59">
        <v>16000</v>
      </c>
    </row>
    <row r="205" spans="1:2" ht="14.25">
      <c r="A205" s="21" t="s">
        <v>82</v>
      </c>
      <c r="B205" s="62">
        <v>25000</v>
      </c>
    </row>
    <row r="206" spans="1:2" ht="13.5" customHeight="1">
      <c r="A206" s="21" t="s">
        <v>75</v>
      </c>
      <c r="B206" s="62">
        <v>20000</v>
      </c>
    </row>
    <row r="207" spans="1:2" ht="14.25">
      <c r="A207" s="21" t="s">
        <v>86</v>
      </c>
      <c r="B207" s="62">
        <v>23000</v>
      </c>
    </row>
    <row r="208" spans="1:2" ht="15" thickBot="1">
      <c r="A208" s="21" t="s">
        <v>71</v>
      </c>
      <c r="B208" s="59">
        <v>10000</v>
      </c>
    </row>
    <row r="209" spans="1:2" ht="15.75" thickBot="1">
      <c r="A209" s="12" t="s">
        <v>2</v>
      </c>
      <c r="B209" s="113">
        <f>SUM(B198:B208)</f>
        <v>944000</v>
      </c>
    </row>
    <row r="210" spans="1:2" ht="14.25">
      <c r="A210" s="38"/>
      <c r="B210" s="22"/>
    </row>
    <row r="211" spans="1:2" ht="15" thickBot="1">
      <c r="A211" s="38"/>
      <c r="B211" s="22"/>
    </row>
    <row r="212" spans="1:2" ht="15" thickBot="1">
      <c r="A212" s="45" t="s">
        <v>7</v>
      </c>
      <c r="B212" s="40"/>
    </row>
    <row r="213" spans="1:2" ht="14.25">
      <c r="A213" s="13" t="s">
        <v>84</v>
      </c>
      <c r="B213" s="46">
        <v>5000</v>
      </c>
    </row>
    <row r="214" spans="1:2" ht="14.25">
      <c r="A214" s="21" t="s">
        <v>187</v>
      </c>
      <c r="B214" s="34">
        <v>10000</v>
      </c>
    </row>
    <row r="215" spans="1:2" ht="14.25">
      <c r="A215" s="21" t="s">
        <v>71</v>
      </c>
      <c r="B215" s="34">
        <v>5000</v>
      </c>
    </row>
    <row r="216" spans="1:2" ht="15" thickBot="1">
      <c r="A216" s="35" t="s">
        <v>89</v>
      </c>
      <c r="B216" s="68">
        <v>45000</v>
      </c>
    </row>
    <row r="217" spans="1:2" ht="15.75" thickBot="1">
      <c r="A217" s="12" t="s">
        <v>2</v>
      </c>
      <c r="B217" s="74">
        <f>SUM(B213:B216)</f>
        <v>65000</v>
      </c>
    </row>
    <row r="218" spans="1:2" ht="15.75" thickBot="1">
      <c r="A218" s="38"/>
      <c r="B218" s="66"/>
    </row>
    <row r="219" spans="1:2" ht="15.75" thickBot="1">
      <c r="A219" s="45" t="s">
        <v>8</v>
      </c>
      <c r="B219" s="115"/>
    </row>
    <row r="220" spans="1:2" ht="14.25">
      <c r="A220" s="13" t="s">
        <v>188</v>
      </c>
      <c r="B220" s="46">
        <v>4000</v>
      </c>
    </row>
    <row r="221" spans="1:2" ht="14.25">
      <c r="A221" s="21" t="s">
        <v>71</v>
      </c>
      <c r="B221" s="34">
        <v>4000</v>
      </c>
    </row>
    <row r="222" spans="1:2" ht="15" thickBot="1">
      <c r="A222" s="35" t="s">
        <v>142</v>
      </c>
      <c r="B222" s="68">
        <v>4000</v>
      </c>
    </row>
    <row r="223" spans="1:2" ht="15.75" thickBot="1">
      <c r="A223" s="12" t="s">
        <v>2</v>
      </c>
      <c r="B223" s="74">
        <f>SUM(B220:B222)</f>
        <v>12000</v>
      </c>
    </row>
    <row r="224" spans="1:2" ht="15" thickBot="1">
      <c r="A224" s="38"/>
      <c r="B224" s="22"/>
    </row>
    <row r="225" spans="1:2" ht="15" thickBot="1">
      <c r="A225" s="45" t="s">
        <v>10</v>
      </c>
      <c r="B225" s="40"/>
    </row>
    <row r="226" spans="1:2" ht="14.25">
      <c r="A226" s="13" t="s">
        <v>65</v>
      </c>
      <c r="B226" s="70">
        <v>550000</v>
      </c>
    </row>
    <row r="227" spans="1:2" ht="15" thickBot="1">
      <c r="A227" s="35" t="s">
        <v>69</v>
      </c>
      <c r="B227" s="71">
        <v>600000</v>
      </c>
    </row>
    <row r="228" spans="1:2" ht="15.75" thickBot="1">
      <c r="A228" s="12" t="s">
        <v>2</v>
      </c>
      <c r="B228" s="74">
        <f>SUM(B226:B227)</f>
        <v>1150000</v>
      </c>
    </row>
    <row r="229" spans="1:2" ht="15" thickBot="1">
      <c r="A229" s="38"/>
      <c r="B229" s="22"/>
    </row>
    <row r="230" spans="1:2" ht="15" thickBot="1">
      <c r="A230" s="45" t="s">
        <v>11</v>
      </c>
      <c r="B230" s="40"/>
    </row>
    <row r="231" spans="1:2" ht="14.25">
      <c r="A231" s="13" t="s">
        <v>84</v>
      </c>
      <c r="B231" s="70">
        <v>110000</v>
      </c>
    </row>
    <row r="232" spans="1:2" ht="14.25">
      <c r="A232" s="21" t="s">
        <v>85</v>
      </c>
      <c r="B232" s="58">
        <v>38000</v>
      </c>
    </row>
    <row r="233" spans="1:2" ht="14.25">
      <c r="A233" s="21" t="s">
        <v>200</v>
      </c>
      <c r="B233" s="58">
        <v>2000</v>
      </c>
    </row>
    <row r="234" spans="1:2" ht="14.25">
      <c r="A234" s="21" t="s">
        <v>66</v>
      </c>
      <c r="B234" s="34">
        <v>50000</v>
      </c>
    </row>
    <row r="235" spans="1:2" ht="14.25">
      <c r="A235" s="21" t="s">
        <v>82</v>
      </c>
      <c r="B235" s="58">
        <v>30000</v>
      </c>
    </row>
    <row r="236" spans="1:2" s="3" customFormat="1" ht="15" thickBot="1">
      <c r="A236" s="35" t="s">
        <v>71</v>
      </c>
      <c r="B236" s="71">
        <v>20000</v>
      </c>
    </row>
    <row r="237" spans="1:2" ht="15.75" thickBot="1">
      <c r="A237" s="12" t="s">
        <v>2</v>
      </c>
      <c r="B237" s="74">
        <f>SUM(B231:B236)</f>
        <v>250000</v>
      </c>
    </row>
    <row r="238" spans="1:2" ht="15" thickBot="1">
      <c r="A238" s="38"/>
      <c r="B238" s="22"/>
    </row>
    <row r="239" spans="1:2" s="4" customFormat="1" ht="15" thickBot="1">
      <c r="A239" s="45" t="s">
        <v>3</v>
      </c>
      <c r="B239" s="40"/>
    </row>
    <row r="240" spans="1:2" s="4" customFormat="1" ht="14.25">
      <c r="A240" s="13" t="s">
        <v>84</v>
      </c>
      <c r="B240" s="70">
        <v>175000</v>
      </c>
    </row>
    <row r="241" spans="1:2" s="4" customFormat="1" ht="14.25">
      <c r="A241" s="21" t="s">
        <v>85</v>
      </c>
      <c r="B241" s="58">
        <v>60000</v>
      </c>
    </row>
    <row r="242" spans="1:2" ht="14.25">
      <c r="A242" s="21" t="s">
        <v>200</v>
      </c>
      <c r="B242" s="58">
        <v>2000</v>
      </c>
    </row>
    <row r="243" spans="1:2" ht="14.25">
      <c r="A243" s="21" t="s">
        <v>88</v>
      </c>
      <c r="B243" s="58">
        <v>3000</v>
      </c>
    </row>
    <row r="244" spans="1:2" ht="14.25">
      <c r="A244" s="21" t="s">
        <v>66</v>
      </c>
      <c r="B244" s="34">
        <v>7000</v>
      </c>
    </row>
    <row r="245" spans="1:2" ht="15" thickBot="1">
      <c r="A245" s="21" t="s">
        <v>82</v>
      </c>
      <c r="B245" s="34">
        <v>2000</v>
      </c>
    </row>
    <row r="246" spans="1:2" ht="15.75" thickBot="1">
      <c r="A246" s="12" t="s">
        <v>2</v>
      </c>
      <c r="B246" s="74">
        <f>SUM(B240:B245)</f>
        <v>249000</v>
      </c>
    </row>
    <row r="247" spans="1:2" ht="15" thickBot="1">
      <c r="A247" s="38"/>
      <c r="B247" s="22"/>
    </row>
    <row r="248" spans="1:2" ht="15.75" thickBot="1">
      <c r="A248" s="12" t="s">
        <v>90</v>
      </c>
      <c r="B248" s="74">
        <v>50000</v>
      </c>
    </row>
    <row r="249" spans="1:2" ht="15" thickBot="1">
      <c r="A249" s="38"/>
      <c r="B249" s="22"/>
    </row>
    <row r="250" spans="1:2" ht="15" thickBot="1">
      <c r="A250" s="45" t="s">
        <v>26</v>
      </c>
      <c r="B250" s="40"/>
    </row>
    <row r="251" spans="1:2" ht="14.25">
      <c r="A251" s="13" t="s">
        <v>188</v>
      </c>
      <c r="B251" s="70">
        <v>41000</v>
      </c>
    </row>
    <row r="252" spans="1:2" ht="14.25">
      <c r="A252" s="21" t="s">
        <v>65</v>
      </c>
      <c r="B252" s="58">
        <v>10000</v>
      </c>
    </row>
    <row r="253" spans="1:2" ht="14.25">
      <c r="A253" s="35" t="s">
        <v>220</v>
      </c>
      <c r="B253" s="71">
        <v>3000</v>
      </c>
    </row>
    <row r="254" spans="1:2" ht="15" thickBot="1">
      <c r="A254" s="35" t="s">
        <v>137</v>
      </c>
      <c r="B254" s="71">
        <v>30000</v>
      </c>
    </row>
    <row r="255" spans="1:2" ht="15.75" thickBot="1">
      <c r="A255" s="12" t="s">
        <v>2</v>
      </c>
      <c r="B255" s="44">
        <f>SUM(B251:B254)</f>
        <v>84000</v>
      </c>
    </row>
    <row r="256" spans="1:2" ht="15" thickBot="1">
      <c r="A256" s="38"/>
      <c r="B256" s="22"/>
    </row>
    <row r="257" spans="1:2" ht="15.75" thickBot="1">
      <c r="A257" s="12" t="s">
        <v>27</v>
      </c>
      <c r="B257" s="44">
        <v>100000</v>
      </c>
    </row>
    <row r="258" spans="1:2" ht="15">
      <c r="A258" s="17"/>
      <c r="B258" s="22"/>
    </row>
    <row r="259" spans="1:2" ht="15.75" thickBot="1">
      <c r="A259" s="17"/>
      <c r="B259" s="22"/>
    </row>
    <row r="260" spans="1:2" ht="15" thickBot="1">
      <c r="A260" s="45" t="s">
        <v>12</v>
      </c>
      <c r="B260" s="40"/>
    </row>
    <row r="261" spans="1:2" ht="14.25">
      <c r="A261" s="13" t="s">
        <v>205</v>
      </c>
      <c r="B261" s="70">
        <v>3000000</v>
      </c>
    </row>
    <row r="262" spans="1:2" ht="14.25">
      <c r="A262" s="21" t="s">
        <v>189</v>
      </c>
      <c r="B262" s="58">
        <v>360000</v>
      </c>
    </row>
    <row r="263" spans="1:2" ht="15" thickBot="1">
      <c r="A263" s="35" t="s">
        <v>91</v>
      </c>
      <c r="B263" s="71">
        <v>55000</v>
      </c>
    </row>
    <row r="264" spans="1:2" ht="15.75" thickBot="1">
      <c r="A264" s="12" t="s">
        <v>2</v>
      </c>
      <c r="B264" s="44">
        <f>SUM(B261:B263)</f>
        <v>3415000</v>
      </c>
    </row>
    <row r="265" spans="1:2" ht="15" thickBot="1">
      <c r="A265" s="38"/>
      <c r="B265" s="22"/>
    </row>
    <row r="266" spans="1:2" ht="15" thickBot="1">
      <c r="A266" s="45" t="s">
        <v>6</v>
      </c>
      <c r="B266" s="40"/>
    </row>
    <row r="267" spans="1:2" ht="14.25">
      <c r="A267" s="13" t="s">
        <v>92</v>
      </c>
      <c r="B267" s="114">
        <v>4500000</v>
      </c>
    </row>
    <row r="268" spans="1:2" ht="14.25">
      <c r="A268" s="13" t="s">
        <v>93</v>
      </c>
      <c r="B268" s="114">
        <v>50000</v>
      </c>
    </row>
    <row r="269" spans="1:2" ht="14.25">
      <c r="A269" s="21" t="s">
        <v>94</v>
      </c>
      <c r="B269" s="59">
        <v>1125000</v>
      </c>
    </row>
    <row r="270" spans="1:2" ht="14.25">
      <c r="A270" s="21" t="s">
        <v>95</v>
      </c>
      <c r="B270" s="59">
        <v>405000</v>
      </c>
    </row>
    <row r="271" spans="1:2" ht="14.25">
      <c r="A271" s="21" t="s">
        <v>257</v>
      </c>
      <c r="B271" s="59">
        <v>416000</v>
      </c>
    </row>
    <row r="272" spans="1:2" ht="14.25">
      <c r="A272" s="21" t="s">
        <v>258</v>
      </c>
      <c r="B272" s="59">
        <v>104000</v>
      </c>
    </row>
    <row r="273" spans="1:2" ht="14.25">
      <c r="A273" s="21" t="s">
        <v>259</v>
      </c>
      <c r="B273" s="59">
        <v>38000</v>
      </c>
    </row>
    <row r="274" spans="1:2" ht="14.25">
      <c r="A274" s="21" t="s">
        <v>200</v>
      </c>
      <c r="B274" s="59">
        <v>20000</v>
      </c>
    </row>
    <row r="275" spans="1:2" ht="14.25">
      <c r="A275" s="21" t="s">
        <v>180</v>
      </c>
      <c r="B275" s="59">
        <v>30000</v>
      </c>
    </row>
    <row r="276" spans="1:2" ht="14.25">
      <c r="A276" s="21" t="s">
        <v>72</v>
      </c>
      <c r="B276" s="59">
        <v>2000</v>
      </c>
    </row>
    <row r="277" spans="1:2" ht="14.25">
      <c r="A277" s="21" t="s">
        <v>96</v>
      </c>
      <c r="B277" s="59">
        <v>20000</v>
      </c>
    </row>
    <row r="278" spans="1:2" ht="14.25">
      <c r="A278" s="21" t="s">
        <v>184</v>
      </c>
      <c r="B278" s="59">
        <v>40000</v>
      </c>
    </row>
    <row r="279" spans="1:2" ht="14.25">
      <c r="A279" s="21" t="s">
        <v>66</v>
      </c>
      <c r="B279" s="59">
        <v>100000</v>
      </c>
    </row>
    <row r="280" spans="1:2" ht="14.25">
      <c r="A280" s="21" t="s">
        <v>88</v>
      </c>
      <c r="B280" s="59">
        <v>15000</v>
      </c>
    </row>
    <row r="281" spans="1:2" ht="14.25">
      <c r="A281" s="21" t="s">
        <v>87</v>
      </c>
      <c r="B281" s="59">
        <v>161000</v>
      </c>
    </row>
    <row r="282" spans="1:2" ht="14.25">
      <c r="A282" s="21" t="s">
        <v>81</v>
      </c>
      <c r="B282" s="59">
        <v>70000</v>
      </c>
    </row>
    <row r="283" spans="1:2" ht="14.25">
      <c r="A283" s="21" t="s">
        <v>82</v>
      </c>
      <c r="B283" s="59">
        <v>30000</v>
      </c>
    </row>
    <row r="284" spans="1:2" ht="14.25">
      <c r="A284" s="21" t="s">
        <v>138</v>
      </c>
      <c r="B284" s="59">
        <v>160000</v>
      </c>
    </row>
    <row r="285" spans="1:2" ht="14.25">
      <c r="A285" s="21" t="s">
        <v>75</v>
      </c>
      <c r="B285" s="59">
        <v>100000</v>
      </c>
    </row>
    <row r="286" spans="1:2" ht="14.25">
      <c r="A286" s="21" t="s">
        <v>97</v>
      </c>
      <c r="B286" s="59">
        <v>20000</v>
      </c>
    </row>
    <row r="287" spans="1:2" ht="14.25">
      <c r="A287" s="21" t="s">
        <v>71</v>
      </c>
      <c r="B287" s="59">
        <v>500000</v>
      </c>
    </row>
    <row r="288" spans="1:2" ht="14.25">
      <c r="A288" s="21" t="s">
        <v>98</v>
      </c>
      <c r="B288" s="59">
        <v>10000</v>
      </c>
    </row>
    <row r="289" spans="1:2" ht="14.25">
      <c r="A289" s="21" t="s">
        <v>99</v>
      </c>
      <c r="B289" s="59">
        <v>50000</v>
      </c>
    </row>
    <row r="290" spans="1:2" ht="14.25">
      <c r="A290" s="21" t="s">
        <v>73</v>
      </c>
      <c r="B290" s="59">
        <v>15000</v>
      </c>
    </row>
    <row r="291" spans="1:2" ht="14.25">
      <c r="A291" s="21" t="s">
        <v>100</v>
      </c>
      <c r="B291" s="59">
        <v>230000</v>
      </c>
    </row>
    <row r="292" spans="1:2" ht="15" thickBot="1">
      <c r="A292" s="21" t="s">
        <v>101</v>
      </c>
      <c r="B292" s="59">
        <v>235000</v>
      </c>
    </row>
    <row r="293" spans="1:2" ht="15.75" thickBot="1">
      <c r="A293" s="12" t="s">
        <v>2</v>
      </c>
      <c r="B293" s="113">
        <f>SUM(B267:B292)</f>
        <v>8446000</v>
      </c>
    </row>
    <row r="294" spans="1:2" ht="15.75" thickBot="1">
      <c r="A294" s="17"/>
      <c r="B294" s="22"/>
    </row>
    <row r="295" spans="1:2" ht="15.75" thickBot="1">
      <c r="A295" s="12" t="s">
        <v>267</v>
      </c>
      <c r="B295" s="117">
        <v>270000</v>
      </c>
    </row>
    <row r="296" spans="1:2" ht="15.75" thickBot="1">
      <c r="A296" s="17"/>
      <c r="B296" s="16"/>
    </row>
    <row r="297" spans="1:2" ht="15.75" thickBot="1">
      <c r="A297" s="12" t="s">
        <v>268</v>
      </c>
      <c r="B297" s="117">
        <v>200000</v>
      </c>
    </row>
    <row r="298" spans="1:2" ht="15.75" thickBot="1">
      <c r="A298" s="17"/>
      <c r="B298" s="22"/>
    </row>
    <row r="299" spans="1:2" ht="15.75" thickBot="1">
      <c r="A299" s="12" t="s">
        <v>238</v>
      </c>
      <c r="B299" s="25">
        <v>80000</v>
      </c>
    </row>
    <row r="300" spans="1:2" ht="15.75" thickBot="1">
      <c r="A300" s="17"/>
      <c r="B300" s="22"/>
    </row>
    <row r="301" spans="1:2" ht="15.75" thickBot="1">
      <c r="A301" s="12" t="s">
        <v>141</v>
      </c>
      <c r="B301" s="116">
        <v>25000</v>
      </c>
    </row>
    <row r="302" spans="1:2" ht="15.75" thickBot="1">
      <c r="A302" s="17"/>
      <c r="B302" s="22"/>
    </row>
    <row r="303" spans="1:2" ht="15.75" thickBot="1">
      <c r="A303" s="12" t="s">
        <v>182</v>
      </c>
      <c r="B303" s="25">
        <v>115000</v>
      </c>
    </row>
    <row r="304" spans="1:2" ht="15.75" thickBot="1">
      <c r="A304" s="17"/>
      <c r="B304" s="18"/>
    </row>
    <row r="305" spans="1:2" ht="15" thickBot="1">
      <c r="A305" s="45" t="s">
        <v>13</v>
      </c>
      <c r="B305" s="40"/>
    </row>
    <row r="306" spans="1:2" ht="14.25">
      <c r="A306" s="13" t="s">
        <v>102</v>
      </c>
      <c r="B306" s="70">
        <v>655000</v>
      </c>
    </row>
    <row r="307" spans="1:2" ht="14.25">
      <c r="A307" s="21" t="s">
        <v>103</v>
      </c>
      <c r="B307" s="59">
        <v>80000</v>
      </c>
    </row>
    <row r="308" spans="1:2" ht="14.25">
      <c r="A308" s="21" t="s">
        <v>84</v>
      </c>
      <c r="B308" s="59">
        <v>300000</v>
      </c>
    </row>
    <row r="309" spans="1:2" ht="14.25">
      <c r="A309" s="21" t="s">
        <v>94</v>
      </c>
      <c r="B309" s="59">
        <v>75000</v>
      </c>
    </row>
    <row r="310" spans="1:2" ht="14.25">
      <c r="A310" s="21" t="s">
        <v>95</v>
      </c>
      <c r="B310" s="59">
        <v>27000</v>
      </c>
    </row>
    <row r="311" spans="1:2" ht="14.25">
      <c r="A311" s="21" t="s">
        <v>70</v>
      </c>
      <c r="B311" s="59">
        <v>11000</v>
      </c>
    </row>
    <row r="312" spans="1:2" ht="14.25">
      <c r="A312" s="21" t="s">
        <v>201</v>
      </c>
      <c r="B312" s="59">
        <v>363000</v>
      </c>
    </row>
    <row r="313" spans="1:2" ht="14.25">
      <c r="A313" s="21" t="s">
        <v>258</v>
      </c>
      <c r="B313" s="59">
        <v>91000</v>
      </c>
    </row>
    <row r="314" spans="1:2" ht="14.25">
      <c r="A314" s="21" t="s">
        <v>259</v>
      </c>
      <c r="B314" s="59">
        <v>33000</v>
      </c>
    </row>
    <row r="315" spans="1:2" ht="14.25">
      <c r="A315" s="21" t="s">
        <v>200</v>
      </c>
      <c r="B315" s="59">
        <v>5000</v>
      </c>
    </row>
    <row r="316" spans="1:2" ht="14.25">
      <c r="A316" s="21" t="s">
        <v>66</v>
      </c>
      <c r="B316" s="62">
        <v>190000</v>
      </c>
    </row>
    <row r="317" spans="1:2" ht="14.25">
      <c r="A317" s="21" t="s">
        <v>71</v>
      </c>
      <c r="B317" s="59">
        <v>250000</v>
      </c>
    </row>
    <row r="318" spans="1:2" ht="15" thickBot="1">
      <c r="A318" s="21" t="s">
        <v>98</v>
      </c>
      <c r="B318" s="59">
        <v>600000</v>
      </c>
    </row>
    <row r="319" spans="1:2" ht="15.75" thickBot="1">
      <c r="A319" s="12" t="s">
        <v>2</v>
      </c>
      <c r="B319" s="74">
        <f>SUM(B306:B318)</f>
        <v>2680000</v>
      </c>
    </row>
    <row r="320" spans="1:2" ht="15" thickBot="1">
      <c r="A320" s="38"/>
      <c r="B320" s="22"/>
    </row>
    <row r="321" spans="1:2" ht="15" thickBot="1">
      <c r="A321" s="45" t="s">
        <v>14</v>
      </c>
      <c r="B321" s="40"/>
    </row>
    <row r="322" spans="1:2" ht="14.25">
      <c r="A322" s="13" t="s">
        <v>104</v>
      </c>
      <c r="B322" s="70">
        <v>110000</v>
      </c>
    </row>
    <row r="323" spans="1:2" ht="14.25">
      <c r="A323" s="21" t="s">
        <v>83</v>
      </c>
      <c r="B323" s="34">
        <v>900000</v>
      </c>
    </row>
    <row r="324" spans="1:2" ht="14.25">
      <c r="A324" s="21" t="s">
        <v>94</v>
      </c>
      <c r="B324" s="34">
        <v>80000</v>
      </c>
    </row>
    <row r="325" spans="1:2" ht="14.25">
      <c r="A325" s="21" t="s">
        <v>95</v>
      </c>
      <c r="B325" s="34">
        <v>82000</v>
      </c>
    </row>
    <row r="326" spans="1:2" ht="14.25">
      <c r="A326" s="21" t="s">
        <v>66</v>
      </c>
      <c r="B326" s="34">
        <v>3000</v>
      </c>
    </row>
    <row r="327" spans="1:9" ht="14.25">
      <c r="A327" s="21" t="s">
        <v>75</v>
      </c>
      <c r="B327" s="34">
        <v>28000</v>
      </c>
      <c r="I327" s="6"/>
    </row>
    <row r="328" spans="1:2" ht="14.25">
      <c r="A328" s="21" t="s">
        <v>86</v>
      </c>
      <c r="B328" s="34">
        <v>5000</v>
      </c>
    </row>
    <row r="329" spans="1:2" ht="14.25">
      <c r="A329" s="21" t="s">
        <v>71</v>
      </c>
      <c r="B329" s="34">
        <v>10000</v>
      </c>
    </row>
    <row r="330" spans="1:2" ht="14.25">
      <c r="A330" s="21" t="s">
        <v>73</v>
      </c>
      <c r="B330" s="34">
        <v>2000</v>
      </c>
    </row>
    <row r="331" spans="1:2" ht="15" thickBot="1">
      <c r="A331" s="35" t="s">
        <v>105</v>
      </c>
      <c r="B331" s="58">
        <v>20000</v>
      </c>
    </row>
    <row r="332" spans="1:2" ht="15.75" thickBot="1">
      <c r="A332" s="12" t="s">
        <v>2</v>
      </c>
      <c r="B332" s="74">
        <f>SUM(B322:B331)</f>
        <v>1240000</v>
      </c>
    </row>
    <row r="333" spans="1:2" ht="15" thickBot="1">
      <c r="A333" s="38"/>
      <c r="B333" s="22"/>
    </row>
    <row r="334" spans="1:2" ht="15" thickBot="1">
      <c r="A334" s="45" t="s">
        <v>18</v>
      </c>
      <c r="B334" s="40"/>
    </row>
    <row r="335" spans="1:2" ht="14.25">
      <c r="A335" s="13" t="s">
        <v>84</v>
      </c>
      <c r="B335" s="114">
        <v>870000</v>
      </c>
    </row>
    <row r="336" spans="1:2" ht="14.25">
      <c r="A336" s="21" t="s">
        <v>94</v>
      </c>
      <c r="B336" s="59">
        <v>190000</v>
      </c>
    </row>
    <row r="337" spans="1:2" ht="14.25">
      <c r="A337" s="21" t="s">
        <v>95</v>
      </c>
      <c r="B337" s="128">
        <v>70000</v>
      </c>
    </row>
    <row r="338" spans="1:2" ht="14.25">
      <c r="A338" s="21" t="s">
        <v>200</v>
      </c>
      <c r="B338" s="62">
        <v>3000</v>
      </c>
    </row>
    <row r="339" spans="1:2" ht="14.25">
      <c r="A339" s="21" t="s">
        <v>72</v>
      </c>
      <c r="B339" s="34">
        <v>20000</v>
      </c>
    </row>
    <row r="340" spans="1:2" ht="14.25">
      <c r="A340" s="21" t="s">
        <v>191</v>
      </c>
      <c r="B340" s="34">
        <v>25000</v>
      </c>
    </row>
    <row r="341" spans="1:2" ht="14.25">
      <c r="A341" s="21" t="s">
        <v>66</v>
      </c>
      <c r="B341" s="58">
        <v>150000</v>
      </c>
    </row>
    <row r="342" spans="1:2" ht="14.25">
      <c r="A342" s="21" t="s">
        <v>88</v>
      </c>
      <c r="B342" s="34">
        <v>10000</v>
      </c>
    </row>
    <row r="343" spans="1:2" ht="14.25">
      <c r="A343" s="21" t="s">
        <v>87</v>
      </c>
      <c r="B343" s="34">
        <v>50000</v>
      </c>
    </row>
    <row r="344" spans="1:2" ht="14.25">
      <c r="A344" s="21" t="s">
        <v>81</v>
      </c>
      <c r="B344" s="34">
        <v>350000</v>
      </c>
    </row>
    <row r="345" spans="1:2" ht="14.25">
      <c r="A345" s="21" t="s">
        <v>82</v>
      </c>
      <c r="B345" s="34">
        <v>150000</v>
      </c>
    </row>
    <row r="346" spans="1:2" ht="14.25">
      <c r="A346" s="21" t="s">
        <v>75</v>
      </c>
      <c r="B346" s="34">
        <v>15000</v>
      </c>
    </row>
    <row r="347" spans="1:2" ht="14.25">
      <c r="A347" s="21" t="s">
        <v>106</v>
      </c>
      <c r="B347" s="34">
        <v>8000</v>
      </c>
    </row>
    <row r="348" spans="1:2" ht="14.25">
      <c r="A348" s="21" t="s">
        <v>107</v>
      </c>
      <c r="B348" s="58">
        <v>150000</v>
      </c>
    </row>
    <row r="349" spans="1:2" ht="15" thickBot="1">
      <c r="A349" s="21" t="s">
        <v>190</v>
      </c>
      <c r="B349" s="58">
        <v>100000</v>
      </c>
    </row>
    <row r="350" spans="1:2" ht="15.75" thickBot="1">
      <c r="A350" s="12" t="s">
        <v>2</v>
      </c>
      <c r="B350" s="113">
        <f>SUM(B335:B349)</f>
        <v>2161000</v>
      </c>
    </row>
    <row r="351" spans="1:2" ht="15" thickBot="1">
      <c r="A351" s="38"/>
      <c r="B351" s="22"/>
    </row>
    <row r="352" spans="1:2" ht="14.25" customHeight="1" thickBot="1">
      <c r="A352" s="45" t="s">
        <v>19</v>
      </c>
      <c r="B352" s="40"/>
    </row>
    <row r="353" spans="1:2" ht="14.25" customHeight="1">
      <c r="A353" s="13" t="s">
        <v>66</v>
      </c>
      <c r="B353" s="46">
        <v>20000</v>
      </c>
    </row>
    <row r="354" spans="1:2" ht="15" thickBot="1">
      <c r="A354" s="35" t="s">
        <v>108</v>
      </c>
      <c r="B354" s="71">
        <v>30000</v>
      </c>
    </row>
    <row r="355" spans="1:2" ht="15.75" thickBot="1">
      <c r="A355" s="12" t="s">
        <v>2</v>
      </c>
      <c r="B355" s="74">
        <f>SUM(B353:B354)</f>
        <v>50000</v>
      </c>
    </row>
    <row r="356" spans="1:2" ht="15.75" thickBot="1">
      <c r="A356" s="17"/>
      <c r="B356" s="22"/>
    </row>
    <row r="357" spans="1:2" ht="15.75" thickBot="1">
      <c r="A357" s="12" t="s">
        <v>31</v>
      </c>
      <c r="B357" s="117">
        <v>25000</v>
      </c>
    </row>
    <row r="358" spans="1:9" ht="15.75" thickBot="1">
      <c r="A358" s="17"/>
      <c r="B358" s="22"/>
      <c r="I358" s="147"/>
    </row>
    <row r="359" spans="1:9" ht="15.75" thickBot="1">
      <c r="A359" s="12" t="s">
        <v>173</v>
      </c>
      <c r="B359" s="117">
        <v>10000</v>
      </c>
      <c r="I359" s="146"/>
    </row>
    <row r="360" spans="1:9" ht="15" thickBot="1">
      <c r="A360" s="38"/>
      <c r="B360" s="22"/>
      <c r="I360" s="147"/>
    </row>
    <row r="361" spans="1:2" ht="15.75" thickBot="1">
      <c r="A361" s="12" t="s">
        <v>28</v>
      </c>
      <c r="B361" s="25">
        <v>27000</v>
      </c>
    </row>
    <row r="362" spans="1:2" ht="15" thickBot="1">
      <c r="A362" s="38"/>
      <c r="B362" s="22"/>
    </row>
    <row r="363" spans="1:2" ht="15.75" thickBot="1">
      <c r="A363" s="12" t="s">
        <v>260</v>
      </c>
      <c r="B363" s="117">
        <v>550000</v>
      </c>
    </row>
    <row r="364" spans="1:2" ht="15.75" thickBot="1">
      <c r="A364" s="17"/>
      <c r="B364" s="16"/>
    </row>
    <row r="365" spans="1:2" ht="15.75" thickBot="1">
      <c r="A365" s="12" t="s">
        <v>261</v>
      </c>
      <c r="B365" s="117">
        <v>44000</v>
      </c>
    </row>
    <row r="366" spans="1:2" ht="15" thickBot="1">
      <c r="A366" s="38"/>
      <c r="B366" s="22"/>
    </row>
    <row r="367" spans="1:2" ht="15.75" thickBot="1">
      <c r="A367" s="12" t="s">
        <v>239</v>
      </c>
      <c r="B367" s="117">
        <v>50000</v>
      </c>
    </row>
    <row r="368" spans="1:2" ht="15" thickBot="1">
      <c r="A368" s="38"/>
      <c r="B368" s="22"/>
    </row>
    <row r="369" spans="1:2" ht="15.75" thickBot="1">
      <c r="A369" s="12" t="s">
        <v>21</v>
      </c>
      <c r="B369" s="117">
        <v>50000</v>
      </c>
    </row>
    <row r="370" spans="1:2" ht="15" thickBot="1">
      <c r="A370" s="38"/>
      <c r="B370" s="22"/>
    </row>
    <row r="371" spans="1:2" ht="15.75" thickBot="1">
      <c r="A371" s="12" t="s">
        <v>30</v>
      </c>
      <c r="B371" s="25">
        <v>200000</v>
      </c>
    </row>
    <row r="372" spans="1:2" ht="15.75" thickBot="1">
      <c r="A372" s="17"/>
      <c r="B372" s="144"/>
    </row>
    <row r="373" spans="1:2" ht="15.75" thickBot="1">
      <c r="A373" s="12" t="s">
        <v>240</v>
      </c>
      <c r="B373" s="25">
        <v>40000</v>
      </c>
    </row>
    <row r="374" spans="1:2" ht="15.75" thickBot="1">
      <c r="A374" s="17"/>
      <c r="B374" s="22"/>
    </row>
    <row r="375" spans="1:2" ht="15.75" thickBot="1">
      <c r="A375" s="12" t="s">
        <v>32</v>
      </c>
      <c r="B375" s="117">
        <v>40000</v>
      </c>
    </row>
    <row r="376" spans="1:2" ht="15.75" thickBot="1">
      <c r="A376" s="17"/>
      <c r="B376" s="22"/>
    </row>
    <row r="377" spans="1:2" ht="15.75" thickBot="1">
      <c r="A377" s="12" t="s">
        <v>154</v>
      </c>
      <c r="B377" s="25">
        <v>200000</v>
      </c>
    </row>
    <row r="378" spans="1:2" ht="15.75" thickBot="1">
      <c r="A378" s="17"/>
      <c r="B378" s="22"/>
    </row>
    <row r="379" spans="1:2" ht="15.75" thickBot="1">
      <c r="A379" s="12" t="s">
        <v>181</v>
      </c>
      <c r="B379" s="25">
        <v>728000</v>
      </c>
    </row>
    <row r="380" spans="1:2" ht="15.75" thickBot="1">
      <c r="A380" s="17"/>
      <c r="B380" s="24"/>
    </row>
    <row r="381" spans="1:2" ht="15.75" thickBot="1">
      <c r="A381" s="12" t="s">
        <v>192</v>
      </c>
      <c r="B381" s="116">
        <v>10000</v>
      </c>
    </row>
    <row r="382" spans="1:2" ht="15.75" thickBot="1">
      <c r="A382" s="17"/>
      <c r="B382" s="22"/>
    </row>
    <row r="383" spans="1:2" ht="15.75" thickBot="1">
      <c r="A383" s="12" t="s">
        <v>230</v>
      </c>
      <c r="B383" s="117">
        <v>300000</v>
      </c>
    </row>
    <row r="384" spans="1:2" ht="15">
      <c r="A384" s="17"/>
      <c r="B384" s="22"/>
    </row>
    <row r="385" spans="1:2" ht="15.75" thickBot="1">
      <c r="A385" s="17"/>
      <c r="B385" s="22"/>
    </row>
    <row r="386" spans="1:2" ht="15.75" thickBot="1">
      <c r="A386" s="49" t="s">
        <v>22</v>
      </c>
      <c r="B386" s="74">
        <f>B138+B155+B157+B166+B170+B174+B176+B178+B192+B194+B195+B209+B217+B223+B228+B237+B246+B248+B255+B257+B264+B293+B295+B297+B299+B301+B303+B319+B332+B350+B355+B357+B359+B361+B363+B365+B367+B369+B371+B373+B375+B377+B379+B381+B383</f>
        <v>33821000</v>
      </c>
    </row>
    <row r="387" spans="1:2" ht="15" thickBot="1">
      <c r="A387" s="38"/>
      <c r="B387" s="22"/>
    </row>
    <row r="388" spans="1:2" ht="15" thickBot="1">
      <c r="A388" s="45" t="s">
        <v>20</v>
      </c>
      <c r="B388" s="69"/>
    </row>
    <row r="389" spans="1:2" ht="14.25">
      <c r="A389" s="20" t="s">
        <v>177</v>
      </c>
      <c r="B389" s="64">
        <v>2845000</v>
      </c>
    </row>
    <row r="390" spans="1:2" ht="14.25">
      <c r="A390" s="13" t="s">
        <v>109</v>
      </c>
      <c r="B390" s="34">
        <v>30000</v>
      </c>
    </row>
    <row r="391" spans="1:2" ht="14.25">
      <c r="A391" s="21" t="s">
        <v>222</v>
      </c>
      <c r="B391" s="58">
        <v>2237000</v>
      </c>
    </row>
    <row r="392" spans="1:2" ht="14.25">
      <c r="A392" s="21" t="s">
        <v>269</v>
      </c>
      <c r="B392" s="58">
        <v>1200000</v>
      </c>
    </row>
    <row r="393" spans="1:2" ht="14.25">
      <c r="A393" s="21" t="s">
        <v>223</v>
      </c>
      <c r="B393" s="126">
        <v>435000</v>
      </c>
    </row>
    <row r="394" spans="1:2" ht="14.25">
      <c r="A394" s="21" t="s">
        <v>270</v>
      </c>
      <c r="B394" s="58">
        <v>4000000</v>
      </c>
    </row>
    <row r="395" spans="1:2" ht="14.25">
      <c r="A395" s="35" t="s">
        <v>229</v>
      </c>
      <c r="B395" s="71">
        <v>17700000</v>
      </c>
    </row>
    <row r="396" spans="1:2" ht="14.25">
      <c r="A396" s="35" t="s">
        <v>241</v>
      </c>
      <c r="B396" s="71">
        <v>5100000</v>
      </c>
    </row>
    <row r="397" spans="1:2" ht="14.25">
      <c r="A397" s="35" t="s">
        <v>245</v>
      </c>
      <c r="B397" s="71">
        <v>1324000</v>
      </c>
    </row>
    <row r="398" spans="1:2" ht="14.25">
      <c r="A398" s="35" t="s">
        <v>233</v>
      </c>
      <c r="B398" s="71">
        <v>406000</v>
      </c>
    </row>
    <row r="399" spans="1:2" ht="14.25">
      <c r="A399" s="35" t="s">
        <v>244</v>
      </c>
      <c r="B399" s="71">
        <v>18300000</v>
      </c>
    </row>
    <row r="400" spans="1:2" ht="14.25">
      <c r="A400" s="35" t="s">
        <v>246</v>
      </c>
      <c r="B400" s="71">
        <v>1550000</v>
      </c>
    </row>
    <row r="401" spans="1:2" ht="14.25">
      <c r="A401" s="21" t="s">
        <v>211</v>
      </c>
      <c r="B401" s="58">
        <v>124000</v>
      </c>
    </row>
    <row r="402" spans="1:2" ht="14.25">
      <c r="A402" s="21" t="s">
        <v>255</v>
      </c>
      <c r="B402" s="58">
        <v>1000000</v>
      </c>
    </row>
    <row r="403" spans="1:2" ht="15" thickBot="1">
      <c r="A403" s="14" t="s">
        <v>271</v>
      </c>
      <c r="B403" s="72">
        <v>237000</v>
      </c>
    </row>
    <row r="404" spans="1:2" ht="15.75" thickBot="1">
      <c r="A404" s="63" t="s">
        <v>2</v>
      </c>
      <c r="B404" s="75">
        <f>SUM(B389:B403)</f>
        <v>56488000</v>
      </c>
    </row>
    <row r="405" spans="1:2" ht="15" thickBot="1">
      <c r="A405" s="15"/>
      <c r="B405" s="22"/>
    </row>
    <row r="406" spans="1:2" ht="15.75" thickBot="1">
      <c r="A406" s="12" t="s">
        <v>23</v>
      </c>
      <c r="B406" s="26">
        <v>2000000</v>
      </c>
    </row>
    <row r="407" spans="1:2" ht="15" thickBot="1">
      <c r="A407" s="38"/>
      <c r="B407" s="22"/>
    </row>
    <row r="408" spans="1:2" ht="15" thickBot="1">
      <c r="A408" s="60" t="s">
        <v>135</v>
      </c>
      <c r="B408" s="69"/>
    </row>
    <row r="409" spans="1:2" ht="14.25">
      <c r="A409" s="20" t="s">
        <v>134</v>
      </c>
      <c r="B409" s="33">
        <f>B4</f>
        <v>88670500</v>
      </c>
    </row>
    <row r="410" spans="1:2" ht="15" thickBot="1">
      <c r="A410" s="35" t="s">
        <v>143</v>
      </c>
      <c r="B410" s="68">
        <f>SUM(B126,B406)</f>
        <v>92309000</v>
      </c>
    </row>
    <row r="411" spans="1:2" ht="15" thickBot="1">
      <c r="A411" s="76" t="s">
        <v>29</v>
      </c>
      <c r="B411" s="77">
        <f>B409-B410</f>
        <v>-3638500</v>
      </c>
    </row>
    <row r="412" spans="1:2" ht="14.25">
      <c r="A412" s="38"/>
      <c r="B412" s="22"/>
    </row>
    <row r="413" spans="1:2" ht="15" thickBot="1">
      <c r="A413" s="38"/>
      <c r="B413" s="22"/>
    </row>
    <row r="414" spans="1:2" ht="15.75" thickBot="1">
      <c r="A414" s="12" t="s">
        <v>136</v>
      </c>
      <c r="B414" s="26">
        <f>B409-B410</f>
        <v>-3638500</v>
      </c>
    </row>
    <row r="415" spans="1:2" ht="14.25">
      <c r="A415" s="38" t="s">
        <v>197</v>
      </c>
      <c r="B415" s="22"/>
    </row>
    <row r="416" spans="1:2" ht="14.25">
      <c r="A416" s="38" t="s">
        <v>151</v>
      </c>
      <c r="B416" s="22"/>
    </row>
    <row r="417" spans="1:2" ht="14.25">
      <c r="A417" s="78" t="s">
        <v>250</v>
      </c>
      <c r="B417" s="22"/>
    </row>
    <row r="418" spans="1:2" ht="15" thickBot="1">
      <c r="A418" s="22"/>
      <c r="B418" s="22"/>
    </row>
    <row r="419" spans="1:2" ht="15">
      <c r="A419" s="79" t="s">
        <v>231</v>
      </c>
      <c r="B419" s="80">
        <v>3661691.88</v>
      </c>
    </row>
    <row r="420" spans="1:2" ht="14.25">
      <c r="A420" s="81" t="s">
        <v>152</v>
      </c>
      <c r="B420" s="34">
        <v>138713.45</v>
      </c>
    </row>
    <row r="421" spans="1:2" ht="14.25">
      <c r="A421" s="81" t="s">
        <v>153</v>
      </c>
      <c r="B421" s="34">
        <v>198751.34</v>
      </c>
    </row>
    <row r="422" spans="1:2" ht="15" thickBot="1">
      <c r="A422" s="82" t="s">
        <v>207</v>
      </c>
      <c r="B422" s="37">
        <v>188000.28</v>
      </c>
    </row>
    <row r="423" spans="1:6" ht="14.25">
      <c r="A423" s="24"/>
      <c r="B423" s="24"/>
      <c r="F423" s="9"/>
    </row>
    <row r="424" spans="1:2" ht="14.25">
      <c r="A424" s="22" t="s">
        <v>252</v>
      </c>
      <c r="B424" s="22"/>
    </row>
    <row r="425" spans="1:2" ht="14.25">
      <c r="A425" s="22" t="s">
        <v>253</v>
      </c>
      <c r="B425" s="22"/>
    </row>
    <row r="426" spans="1:2" ht="14.25">
      <c r="A426" s="22"/>
      <c r="B426" s="22"/>
    </row>
    <row r="427" spans="1:2" ht="14.25">
      <c r="A427" s="22" t="s">
        <v>254</v>
      </c>
      <c r="B427" s="22"/>
    </row>
    <row r="428" spans="1:2" ht="14.25">
      <c r="A428" s="22" t="s">
        <v>276</v>
      </c>
      <c r="B428" s="22"/>
    </row>
    <row r="429" spans="1:2" ht="14.25">
      <c r="A429" s="83"/>
      <c r="B429" s="22"/>
    </row>
    <row r="430" spans="1:2" ht="14.25">
      <c r="A430" s="83"/>
      <c r="B430" s="22"/>
    </row>
    <row r="431" spans="1:2" ht="14.25">
      <c r="A431" s="22"/>
      <c r="B431" s="22"/>
    </row>
    <row r="432" spans="1:2" ht="15.75" thickBot="1">
      <c r="A432" s="66" t="s">
        <v>249</v>
      </c>
      <c r="B432" s="22"/>
    </row>
    <row r="433" spans="1:2" ht="15.75" thickBot="1">
      <c r="A433" s="67" t="s">
        <v>144</v>
      </c>
      <c r="B433" s="67" t="s">
        <v>215</v>
      </c>
    </row>
    <row r="434" spans="1:2" ht="15.75" thickBot="1">
      <c r="A434" s="84" t="s">
        <v>145</v>
      </c>
      <c r="B434" s="67"/>
    </row>
    <row r="435" spans="1:2" ht="14.25">
      <c r="A435" s="85" t="s">
        <v>84</v>
      </c>
      <c r="B435" s="86">
        <v>800000</v>
      </c>
    </row>
    <row r="436" spans="1:2" ht="14.25">
      <c r="A436" s="87" t="s">
        <v>80</v>
      </c>
      <c r="B436" s="88">
        <v>240000</v>
      </c>
    </row>
    <row r="437" spans="1:2" ht="14.25">
      <c r="A437" s="87" t="s">
        <v>147</v>
      </c>
      <c r="B437" s="89">
        <v>30000</v>
      </c>
    </row>
    <row r="438" spans="1:2" ht="14.25">
      <c r="A438" s="87" t="s">
        <v>71</v>
      </c>
      <c r="B438" s="88">
        <v>100000</v>
      </c>
    </row>
    <row r="439" spans="1:2" ht="14.25">
      <c r="A439" s="87" t="s">
        <v>73</v>
      </c>
      <c r="B439" s="88">
        <v>10000</v>
      </c>
    </row>
    <row r="440" spans="1:2" ht="14.25">
      <c r="A440" s="87" t="s">
        <v>116</v>
      </c>
      <c r="B440" s="88">
        <v>60000</v>
      </c>
    </row>
    <row r="441" spans="1:2" ht="14.25">
      <c r="A441" s="87" t="s">
        <v>70</v>
      </c>
      <c r="B441" s="88">
        <v>80000</v>
      </c>
    </row>
    <row r="442" spans="1:2" ht="14.25">
      <c r="A442" s="87" t="s">
        <v>146</v>
      </c>
      <c r="B442" s="88">
        <v>10000</v>
      </c>
    </row>
    <row r="443" spans="1:2" ht="14.25">
      <c r="A443" s="87" t="s">
        <v>118</v>
      </c>
      <c r="B443" s="88">
        <v>20000</v>
      </c>
    </row>
    <row r="444" spans="1:2" ht="14.25">
      <c r="A444" s="87" t="s">
        <v>148</v>
      </c>
      <c r="B444" s="88">
        <v>260000</v>
      </c>
    </row>
    <row r="445" spans="1:2" ht="14.25">
      <c r="A445" s="87" t="s">
        <v>155</v>
      </c>
      <c r="B445" s="88">
        <v>220000</v>
      </c>
    </row>
    <row r="446" spans="1:2" ht="14.25">
      <c r="A446" s="87" t="s">
        <v>66</v>
      </c>
      <c r="B446" s="88">
        <v>90000</v>
      </c>
    </row>
    <row r="447" spans="1:2" ht="15" thickBot="1">
      <c r="A447" s="87" t="s">
        <v>149</v>
      </c>
      <c r="B447" s="88">
        <v>10000</v>
      </c>
    </row>
    <row r="448" spans="1:2" ht="15.75" thickBot="1">
      <c r="A448" s="90" t="s">
        <v>150</v>
      </c>
      <c r="B448" s="8">
        <f>SUM(B435:B447)</f>
        <v>1930000</v>
      </c>
    </row>
    <row r="449" spans="1:2" ht="15" thickBot="1">
      <c r="A449" s="22"/>
      <c r="B449" s="16"/>
    </row>
    <row r="450" spans="1:2" ht="15" thickBot="1">
      <c r="A450" s="91" t="s">
        <v>122</v>
      </c>
      <c r="B450" s="26"/>
    </row>
    <row r="451" spans="1:2" ht="14.25">
      <c r="A451" s="92" t="s">
        <v>112</v>
      </c>
      <c r="B451" s="86">
        <v>260000</v>
      </c>
    </row>
    <row r="452" spans="1:2" ht="14.25">
      <c r="A452" s="93" t="s">
        <v>80</v>
      </c>
      <c r="B452" s="88">
        <v>25000</v>
      </c>
    </row>
    <row r="453" spans="1:2" ht="14.25">
      <c r="A453" s="93" t="s">
        <v>119</v>
      </c>
      <c r="B453" s="88">
        <v>60000</v>
      </c>
    </row>
    <row r="454" spans="1:2" ht="14.25">
      <c r="A454" s="93" t="s">
        <v>66</v>
      </c>
      <c r="B454" s="88">
        <v>10000</v>
      </c>
    </row>
    <row r="455" spans="1:2" ht="14.25">
      <c r="A455" s="93" t="s">
        <v>71</v>
      </c>
      <c r="B455" s="88">
        <v>1000</v>
      </c>
    </row>
    <row r="456" spans="1:2" ht="14.25">
      <c r="A456" s="93" t="s">
        <v>73</v>
      </c>
      <c r="B456" s="88">
        <v>1000</v>
      </c>
    </row>
    <row r="457" spans="1:2" ht="14.25">
      <c r="A457" s="93" t="s">
        <v>118</v>
      </c>
      <c r="B457" s="88">
        <v>7000</v>
      </c>
    </row>
    <row r="458" spans="1:2" ht="14.25">
      <c r="A458" s="93" t="s">
        <v>68</v>
      </c>
      <c r="B458" s="88">
        <v>16000</v>
      </c>
    </row>
    <row r="459" spans="1:2" ht="15" thickBot="1">
      <c r="A459" s="94" t="s">
        <v>116</v>
      </c>
      <c r="B459" s="95">
        <v>8000</v>
      </c>
    </row>
    <row r="460" spans="1:2" ht="15.75" thickBot="1">
      <c r="A460" s="49" t="s">
        <v>2</v>
      </c>
      <c r="B460" s="8">
        <f>SUM(B451:B459)</f>
        <v>388000</v>
      </c>
    </row>
    <row r="461" spans="1:2" ht="15" thickBot="1">
      <c r="A461" s="50"/>
      <c r="B461" s="22"/>
    </row>
    <row r="462" spans="1:2" ht="15" thickBot="1">
      <c r="A462" s="53" t="s">
        <v>123</v>
      </c>
      <c r="B462" s="123"/>
    </row>
    <row r="463" spans="1:2" ht="14.25">
      <c r="A463" s="55" t="s">
        <v>112</v>
      </c>
      <c r="B463" s="124">
        <v>60000</v>
      </c>
    </row>
    <row r="464" spans="1:2" ht="14.25">
      <c r="A464" s="56" t="s">
        <v>80</v>
      </c>
      <c r="B464" s="97">
        <v>80000</v>
      </c>
    </row>
    <row r="465" spans="1:2" ht="14.25">
      <c r="A465" s="56" t="s">
        <v>113</v>
      </c>
      <c r="B465" s="97">
        <v>85000</v>
      </c>
    </row>
    <row r="466" spans="1:2" ht="14.25">
      <c r="A466" s="56" t="s">
        <v>114</v>
      </c>
      <c r="B466" s="97">
        <v>8000</v>
      </c>
    </row>
    <row r="467" spans="1:2" ht="14.25">
      <c r="A467" s="56" t="s">
        <v>68</v>
      </c>
      <c r="B467" s="97">
        <v>5000</v>
      </c>
    </row>
    <row r="468" spans="1:2" ht="14.25">
      <c r="A468" s="56" t="s">
        <v>178</v>
      </c>
      <c r="B468" s="97">
        <v>3000</v>
      </c>
    </row>
    <row r="469" spans="1:2" s="4" customFormat="1" ht="14.25">
      <c r="A469" s="56" t="s">
        <v>66</v>
      </c>
      <c r="B469" s="127">
        <v>4000</v>
      </c>
    </row>
    <row r="470" spans="1:2" ht="14.25">
      <c r="A470" s="56" t="s">
        <v>115</v>
      </c>
      <c r="B470" s="126">
        <v>15000</v>
      </c>
    </row>
    <row r="471" spans="1:2" ht="14.25">
      <c r="A471" s="56" t="s">
        <v>116</v>
      </c>
      <c r="B471" s="97">
        <v>15000</v>
      </c>
    </row>
    <row r="472" spans="1:2" ht="15" thickBot="1">
      <c r="A472" s="36" t="s">
        <v>117</v>
      </c>
      <c r="B472" s="125">
        <v>2000</v>
      </c>
    </row>
    <row r="473" spans="1:2" ht="15.75" thickBot="1">
      <c r="A473" s="49" t="s">
        <v>2</v>
      </c>
      <c r="B473" s="99">
        <f>SUM(B463:B472)</f>
        <v>277000</v>
      </c>
    </row>
    <row r="474" spans="1:2" ht="15" thickBot="1">
      <c r="A474" s="22"/>
      <c r="B474" s="22"/>
    </row>
    <row r="475" spans="1:2" ht="15.75" thickBot="1">
      <c r="A475" s="91" t="s">
        <v>120</v>
      </c>
      <c r="B475" s="8">
        <f>SUM(B448,B460,B473)</f>
        <v>2595000</v>
      </c>
    </row>
    <row r="476" spans="1:2" ht="15.75" thickBot="1">
      <c r="A476" s="52"/>
      <c r="B476" s="22"/>
    </row>
    <row r="477" spans="1:2" ht="15" thickBot="1">
      <c r="A477" s="91" t="s">
        <v>124</v>
      </c>
      <c r="B477" s="40"/>
    </row>
    <row r="478" spans="1:2" ht="14.25">
      <c r="A478" s="55" t="s">
        <v>156</v>
      </c>
      <c r="B478" s="61">
        <v>120000</v>
      </c>
    </row>
    <row r="479" spans="1:2" ht="14.25">
      <c r="A479" s="56" t="s">
        <v>128</v>
      </c>
      <c r="B479" s="59">
        <v>90000</v>
      </c>
    </row>
    <row r="480" spans="1:2" ht="14.25">
      <c r="A480" s="56" t="s">
        <v>129</v>
      </c>
      <c r="B480" s="59">
        <v>210000</v>
      </c>
    </row>
    <row r="481" spans="1:2" ht="14.25">
      <c r="A481" s="56" t="s">
        <v>130</v>
      </c>
      <c r="B481" s="59">
        <v>160000</v>
      </c>
    </row>
    <row r="482" spans="1:2" ht="14.25">
      <c r="A482" s="56" t="s">
        <v>131</v>
      </c>
      <c r="B482" s="59">
        <v>70000</v>
      </c>
    </row>
    <row r="483" spans="1:2" s="4" customFormat="1" ht="14.25">
      <c r="A483" s="56" t="s">
        <v>132</v>
      </c>
      <c r="B483" s="59">
        <v>13000</v>
      </c>
    </row>
    <row r="484" spans="1:2" ht="14.25">
      <c r="A484" s="56" t="s">
        <v>157</v>
      </c>
      <c r="B484" s="59">
        <v>90000</v>
      </c>
    </row>
    <row r="485" spans="1:2" ht="15" thickBot="1">
      <c r="A485" s="98" t="s">
        <v>133</v>
      </c>
      <c r="B485" s="73">
        <v>3000</v>
      </c>
    </row>
    <row r="486" spans="1:2" ht="15.75" thickBot="1">
      <c r="A486" s="49" t="s">
        <v>2</v>
      </c>
      <c r="B486" s="113">
        <f>SUM(B478:B485)</f>
        <v>756000</v>
      </c>
    </row>
    <row r="487" spans="1:2" ht="15.75" thickBot="1">
      <c r="A487" s="52"/>
      <c r="B487" s="122"/>
    </row>
    <row r="488" spans="1:2" ht="15">
      <c r="A488" s="120" t="s">
        <v>125</v>
      </c>
      <c r="B488" s="118">
        <v>30000</v>
      </c>
    </row>
    <row r="489" spans="1:2" ht="15.75" thickBot="1">
      <c r="A489" s="121" t="s">
        <v>126</v>
      </c>
      <c r="B489" s="119">
        <v>110000</v>
      </c>
    </row>
    <row r="490" spans="1:2" ht="15" thickBot="1">
      <c r="A490" s="50"/>
      <c r="B490" s="22"/>
    </row>
    <row r="491" spans="1:2" ht="15.75" thickBot="1">
      <c r="A491" s="91" t="s">
        <v>127</v>
      </c>
      <c r="B491" s="113">
        <f>SUM(B486,B488,B489)</f>
        <v>896000</v>
      </c>
    </row>
    <row r="492" spans="1:2" ht="15" thickBot="1">
      <c r="A492" s="100"/>
      <c r="B492" s="22"/>
    </row>
    <row r="493" spans="1:2" ht="15.75" thickBot="1">
      <c r="A493" s="49" t="s">
        <v>170</v>
      </c>
      <c r="B493" s="74">
        <f>B475-B491</f>
        <v>1699000</v>
      </c>
    </row>
    <row r="494" spans="1:2" ht="14.25">
      <c r="A494" s="22"/>
      <c r="B494" s="22"/>
    </row>
    <row r="495" spans="1:2" ht="14.25">
      <c r="A495" s="22"/>
      <c r="B495" s="22"/>
    </row>
    <row r="496" spans="1:2" ht="14.25">
      <c r="A496" s="22"/>
      <c r="B496" s="22"/>
    </row>
    <row r="497" spans="1:2" s="4" customFormat="1" ht="14.25">
      <c r="A497" s="22"/>
      <c r="B497" s="22"/>
    </row>
    <row r="498" spans="1:2" ht="14.25">
      <c r="A498" s="22"/>
      <c r="B498" s="22"/>
    </row>
    <row r="499" spans="1:2" ht="15" thickBot="1">
      <c r="A499" s="22"/>
      <c r="B499" s="22"/>
    </row>
    <row r="500" spans="1:2" ht="15.75" thickBot="1">
      <c r="A500" s="90" t="s">
        <v>161</v>
      </c>
      <c r="B500" s="69"/>
    </row>
    <row r="501" spans="1:2" ht="12" customHeight="1" thickBot="1">
      <c r="A501" s="24"/>
      <c r="B501" s="22"/>
    </row>
    <row r="502" spans="1:2" ht="15.75" thickBot="1">
      <c r="A502" s="101" t="s">
        <v>145</v>
      </c>
      <c r="B502" s="54"/>
    </row>
    <row r="503" spans="1:2" ht="14.25">
      <c r="A503" s="79" t="s">
        <v>163</v>
      </c>
      <c r="B503" s="64">
        <v>1600000</v>
      </c>
    </row>
    <row r="504" spans="1:2" ht="13.5" customHeight="1">
      <c r="A504" s="81" t="s">
        <v>188</v>
      </c>
      <c r="B504" s="58">
        <v>50000</v>
      </c>
    </row>
    <row r="505" spans="1:2" ht="14.25">
      <c r="A505" s="81" t="s">
        <v>118</v>
      </c>
      <c r="B505" s="58">
        <v>60000</v>
      </c>
    </row>
    <row r="506" spans="1:2" ht="14.25">
      <c r="A506" s="81" t="s">
        <v>80</v>
      </c>
      <c r="B506" s="58">
        <v>500000</v>
      </c>
    </row>
    <row r="507" spans="1:2" ht="14.25">
      <c r="A507" s="81" t="s">
        <v>195</v>
      </c>
      <c r="B507" s="58">
        <v>130000</v>
      </c>
    </row>
    <row r="508" spans="1:2" ht="14.25">
      <c r="A508" s="81" t="s">
        <v>66</v>
      </c>
      <c r="B508" s="58">
        <v>55000</v>
      </c>
    </row>
    <row r="509" spans="1:2" ht="14.25">
      <c r="A509" s="81" t="s">
        <v>82</v>
      </c>
      <c r="B509" s="58">
        <v>30000</v>
      </c>
    </row>
    <row r="510" spans="1:2" ht="14.25">
      <c r="A510" s="81" t="s">
        <v>75</v>
      </c>
      <c r="B510" s="58">
        <v>15000</v>
      </c>
    </row>
    <row r="511" spans="1:2" ht="14.25">
      <c r="A511" s="81" t="s">
        <v>71</v>
      </c>
      <c r="B511" s="58">
        <v>200000</v>
      </c>
    </row>
    <row r="512" spans="1:2" ht="15" thickBot="1">
      <c r="A512" s="82" t="s">
        <v>204</v>
      </c>
      <c r="B512" s="72">
        <v>20000</v>
      </c>
    </row>
    <row r="513" spans="1:2" ht="15.75" thickBot="1">
      <c r="A513" s="102" t="s">
        <v>150</v>
      </c>
      <c r="B513" s="65">
        <f>SUM(B503:B512)</f>
        <v>2660000</v>
      </c>
    </row>
    <row r="514" spans="1:2" ht="15" thickBot="1">
      <c r="A514" s="22"/>
      <c r="B514" s="18"/>
    </row>
    <row r="515" spans="1:2" ht="15.75" thickBot="1">
      <c r="A515" s="90" t="s">
        <v>162</v>
      </c>
      <c r="B515" s="117"/>
    </row>
    <row r="516" spans="1:2" ht="14.25">
      <c r="A516" s="79" t="s">
        <v>163</v>
      </c>
      <c r="B516" s="33">
        <v>20000</v>
      </c>
    </row>
    <row r="517" spans="1:2" ht="14.25">
      <c r="A517" s="81" t="s">
        <v>164</v>
      </c>
      <c r="B517" s="34">
        <v>170000</v>
      </c>
    </row>
    <row r="518" spans="1:2" ht="14.25">
      <c r="A518" s="81" t="s">
        <v>116</v>
      </c>
      <c r="B518" s="34">
        <v>30000</v>
      </c>
    </row>
    <row r="519" spans="1:2" ht="14.25">
      <c r="A519" s="81" t="s">
        <v>71</v>
      </c>
      <c r="B519" s="34">
        <v>40000</v>
      </c>
    </row>
    <row r="520" spans="1:2" ht="14.25">
      <c r="A520" s="81" t="s">
        <v>75</v>
      </c>
      <c r="B520" s="34">
        <v>5000</v>
      </c>
    </row>
    <row r="521" spans="1:2" ht="14.25">
      <c r="A521" s="103" t="s">
        <v>66</v>
      </c>
      <c r="B521" s="68">
        <v>30000</v>
      </c>
    </row>
    <row r="522" spans="1:2" ht="14.25">
      <c r="A522" s="81" t="s">
        <v>82</v>
      </c>
      <c r="B522" s="34">
        <v>3000</v>
      </c>
    </row>
    <row r="523" spans="1:2" ht="15.75" thickBot="1">
      <c r="A523" s="104" t="s">
        <v>2</v>
      </c>
      <c r="B523" s="75">
        <f>SUM(B516:B522)</f>
        <v>298000</v>
      </c>
    </row>
    <row r="524" spans="1:2" ht="15" thickBot="1">
      <c r="A524" s="22"/>
      <c r="B524" s="18"/>
    </row>
    <row r="525" spans="1:2" ht="15.75" thickBot="1">
      <c r="A525" s="105" t="s">
        <v>9</v>
      </c>
      <c r="B525" s="129"/>
    </row>
    <row r="526" spans="1:2" ht="14.25">
      <c r="A526" s="106" t="s">
        <v>188</v>
      </c>
      <c r="B526" s="34">
        <v>100000</v>
      </c>
    </row>
    <row r="527" spans="1:2" ht="14.25">
      <c r="A527" s="81" t="s">
        <v>165</v>
      </c>
      <c r="B527" s="34">
        <v>1000</v>
      </c>
    </row>
    <row r="528" spans="1:2" ht="14.25">
      <c r="A528" s="81" t="s">
        <v>66</v>
      </c>
      <c r="B528" s="34">
        <v>30000</v>
      </c>
    </row>
    <row r="529" spans="1:2" ht="14.25">
      <c r="A529" s="81" t="s">
        <v>88</v>
      </c>
      <c r="B529" s="34">
        <v>120000</v>
      </c>
    </row>
    <row r="530" spans="1:2" ht="14.25">
      <c r="A530" s="81" t="s">
        <v>166</v>
      </c>
      <c r="B530" s="34">
        <v>25000</v>
      </c>
    </row>
    <row r="531" spans="1:2" ht="14.25">
      <c r="A531" s="81" t="s">
        <v>209</v>
      </c>
      <c r="B531" s="34">
        <v>70000</v>
      </c>
    </row>
    <row r="532" spans="1:2" ht="15" thickBot="1">
      <c r="A532" s="81" t="s">
        <v>75</v>
      </c>
      <c r="B532" s="34">
        <v>1000</v>
      </c>
    </row>
    <row r="533" spans="1:2" ht="15.75" thickBot="1">
      <c r="A533" s="90" t="s">
        <v>2</v>
      </c>
      <c r="B533" s="74">
        <f>SUM(B526:B532)</f>
        <v>347000</v>
      </c>
    </row>
    <row r="534" spans="1:2" ht="15.75" thickBot="1">
      <c r="A534" s="107"/>
      <c r="B534" s="145"/>
    </row>
    <row r="535" spans="1:2" ht="15.75" thickBot="1">
      <c r="A535" s="90" t="s">
        <v>242</v>
      </c>
      <c r="B535" s="74">
        <v>40000</v>
      </c>
    </row>
    <row r="536" spans="1:2" ht="15.75" thickBot="1">
      <c r="A536" s="107"/>
      <c r="B536" s="145"/>
    </row>
    <row r="537" spans="1:2" ht="15.75" thickBot="1">
      <c r="A537" s="90" t="s">
        <v>272</v>
      </c>
      <c r="B537" s="74">
        <v>200000</v>
      </c>
    </row>
    <row r="538" spans="1:2" ht="15.75" thickBot="1">
      <c r="A538" s="107"/>
      <c r="B538" s="18"/>
    </row>
    <row r="539" spans="1:2" ht="15.75" thickBot="1">
      <c r="A539" s="108" t="s">
        <v>120</v>
      </c>
      <c r="B539" s="74">
        <f>SUM(B513,B523,B533,B535,B537)</f>
        <v>3545000</v>
      </c>
    </row>
    <row r="540" spans="1:2" ht="15" thickBot="1">
      <c r="A540" s="22"/>
      <c r="B540" s="22"/>
    </row>
    <row r="541" spans="1:2" ht="14.25">
      <c r="A541" s="109" t="s">
        <v>160</v>
      </c>
      <c r="B541" s="96"/>
    </row>
    <row r="542" spans="1:2" ht="15.75" thickBot="1">
      <c r="A542" s="82" t="s">
        <v>168</v>
      </c>
      <c r="B542" s="119">
        <v>400000</v>
      </c>
    </row>
    <row r="543" spans="1:2" ht="15" thickBot="1">
      <c r="A543" s="24"/>
      <c r="B543" s="22"/>
    </row>
    <row r="544" spans="1:2" ht="15.75" thickBot="1">
      <c r="A544" s="108" t="s">
        <v>167</v>
      </c>
      <c r="B544" s="74">
        <v>900000</v>
      </c>
    </row>
    <row r="545" spans="1:2" ht="15" thickBot="1">
      <c r="A545" s="110"/>
      <c r="B545" s="22"/>
    </row>
    <row r="546" spans="1:2" ht="15.75" thickBot="1">
      <c r="A546" s="108" t="s">
        <v>169</v>
      </c>
      <c r="B546" s="74">
        <v>250000</v>
      </c>
    </row>
    <row r="547" spans="1:2" ht="15" thickBot="1">
      <c r="A547" s="110"/>
      <c r="B547" s="22"/>
    </row>
    <row r="548" spans="1:2" s="4" customFormat="1" ht="15.75" thickBot="1">
      <c r="A548" s="108" t="s">
        <v>196</v>
      </c>
      <c r="B548" s="74">
        <v>200000</v>
      </c>
    </row>
    <row r="549" spans="1:2" ht="15" thickBot="1">
      <c r="A549" s="110"/>
      <c r="B549" s="22"/>
    </row>
    <row r="550" spans="1:2" s="4" customFormat="1" ht="15.75" thickBot="1">
      <c r="A550" s="108" t="s">
        <v>127</v>
      </c>
      <c r="B550" s="74">
        <f>SUM(B542,B544,B546,B548)</f>
        <v>1750000</v>
      </c>
    </row>
    <row r="551" spans="1:2" ht="15" thickBot="1">
      <c r="A551" s="22"/>
      <c r="B551" s="22"/>
    </row>
    <row r="552" spans="1:2" s="3" customFormat="1" ht="15.75" thickBot="1">
      <c r="A552" s="90" t="s">
        <v>171</v>
      </c>
      <c r="B552" s="74">
        <f>B539-B550</f>
        <v>1795000</v>
      </c>
    </row>
    <row r="553" spans="1:2" ht="14.25">
      <c r="A553" s="22"/>
      <c r="B553" s="22"/>
    </row>
    <row r="554" spans="1:2" ht="14.25">
      <c r="A554" s="22"/>
      <c r="B554" s="22"/>
    </row>
    <row r="555" spans="1:2" ht="14.25">
      <c r="A555" s="22" t="s">
        <v>273</v>
      </c>
      <c r="B555" s="22"/>
    </row>
    <row r="556" spans="1:2" ht="14.25">
      <c r="A556" s="22" t="s">
        <v>274</v>
      </c>
      <c r="B556" s="22"/>
    </row>
    <row r="557" spans="1:2" ht="14.25">
      <c r="A557" s="22"/>
      <c r="B557" s="22"/>
    </row>
    <row r="558" spans="1:2" ht="14.25">
      <c r="A558" s="22" t="s">
        <v>275</v>
      </c>
      <c r="B558" s="22"/>
    </row>
    <row r="559" spans="1:2" ht="14.25">
      <c r="A559" s="22" t="s">
        <v>212</v>
      </c>
      <c r="B559" s="22"/>
    </row>
    <row r="560" spans="1:2" ht="14.25">
      <c r="A560" s="22"/>
      <c r="B560" s="22"/>
    </row>
    <row r="561" spans="1:2" ht="14.25">
      <c r="A561" s="22" t="s">
        <v>221</v>
      </c>
      <c r="B561" s="22"/>
    </row>
    <row r="562" spans="1:2" ht="14.25">
      <c r="A562" s="22"/>
      <c r="B562" s="22"/>
    </row>
    <row r="573" spans="1:2" s="4" customFormat="1" ht="12.75">
      <c r="A573" s="1"/>
      <c r="B573" s="1"/>
    </row>
    <row r="593" ht="12.75">
      <c r="B593" s="4"/>
    </row>
    <row r="594" ht="12.75">
      <c r="B594" s="4"/>
    </row>
    <row r="595" ht="12.75">
      <c r="B595" s="4"/>
    </row>
    <row r="596" ht="12.75">
      <c r="B596" s="3"/>
    </row>
    <row r="597" ht="12.75">
      <c r="B597" s="4"/>
    </row>
    <row r="609" ht="30" customHeight="1"/>
    <row r="610" ht="33.75" customHeight="1"/>
    <row r="611" ht="12.75" hidden="1"/>
    <row r="612" ht="12.75" hidden="1">
      <c r="B612" s="4"/>
    </row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34.5" customHeight="1"/>
    <row r="646" spans="1:2" s="4" customFormat="1" ht="45" customHeight="1">
      <c r="A646" s="1"/>
      <c r="B646" s="1"/>
    </row>
    <row r="647" spans="1:2" s="4" customFormat="1" ht="12.75" hidden="1">
      <c r="A647" s="1"/>
      <c r="B647" s="1"/>
    </row>
    <row r="648" spans="1:2" s="4" customFormat="1" ht="12.75" hidden="1">
      <c r="A648" s="1"/>
      <c r="B648" s="1"/>
    </row>
    <row r="649" spans="1:2" s="3" customFormat="1" ht="12.75" hidden="1">
      <c r="A649" s="1"/>
      <c r="B649" s="1"/>
    </row>
    <row r="650" spans="1:2" s="4" customFormat="1" ht="12.75" hidden="1">
      <c r="A650" s="1"/>
      <c r="B650" s="1"/>
    </row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spans="1:2" s="4" customFormat="1" ht="12.75" hidden="1">
      <c r="A665" s="1"/>
      <c r="B665" s="1"/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51.75" customHeight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35.25" customHeight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2.25" customHeight="1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36.75" customHeight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38.25" customHeight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42.75" customHeight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52.5" customHeight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54.75" customHeight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48.75" customHeight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42" customHeight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43.5" customHeight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46.5" customHeight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46.5" customHeight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54.75" customHeight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60" customHeight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60.75" customHeight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42.75" customHeight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34.5" customHeight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37.5" customHeight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42" customHeight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.5" customHeight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41.25" customHeight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34.5" customHeight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30.75" customHeight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41.25" customHeight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47.25" customHeight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2246" spans="1:2" ht="12.75">
      <c r="A2246"/>
      <c r="B2246"/>
    </row>
    <row r="2247" spans="1:2" ht="12.75">
      <c r="A2247"/>
      <c r="B2247"/>
    </row>
    <row r="2248" spans="1:2" ht="12.75">
      <c r="A2248"/>
      <c r="B2248"/>
    </row>
    <row r="2249" spans="1:2" ht="12.75">
      <c r="A2249"/>
      <c r="B2249"/>
    </row>
    <row r="2250" spans="1:2" ht="12.75">
      <c r="A2250"/>
      <c r="B2250"/>
    </row>
    <row r="2251" spans="1:2" ht="12.75">
      <c r="A2251"/>
      <c r="B2251"/>
    </row>
    <row r="2252" spans="1:2" ht="12.75">
      <c r="A2252"/>
      <c r="B2252"/>
    </row>
    <row r="2253" spans="1:2" ht="12.75">
      <c r="A2253"/>
      <c r="B2253"/>
    </row>
    <row r="2254" spans="1:2" ht="12.75">
      <c r="A2254"/>
      <c r="B2254"/>
    </row>
    <row r="2255" spans="1:2" ht="12.75">
      <c r="A2255"/>
      <c r="B2255"/>
    </row>
    <row r="2256" spans="1:2" ht="12.75">
      <c r="A2256"/>
      <c r="B2256"/>
    </row>
    <row r="2257" spans="1:2" ht="12.75">
      <c r="A2257"/>
      <c r="B2257"/>
    </row>
    <row r="2258" spans="1:2" ht="12.75">
      <c r="A2258"/>
      <c r="B2258"/>
    </row>
    <row r="2259" spans="1:2" ht="12.75">
      <c r="A2259"/>
      <c r="B2259"/>
    </row>
    <row r="2260" spans="1:4" ht="12.75">
      <c r="A2260"/>
      <c r="B2260"/>
      <c r="C2260"/>
      <c r="D2260"/>
    </row>
    <row r="2261" spans="1:4" ht="12.75">
      <c r="A2261"/>
      <c r="B2261"/>
      <c r="C2261"/>
      <c r="D2261"/>
    </row>
    <row r="2262" spans="1:4" ht="12.75">
      <c r="A2262"/>
      <c r="B2262"/>
      <c r="C2262"/>
      <c r="D2262"/>
    </row>
    <row r="2263" spans="1:4" ht="12.75">
      <c r="A2263"/>
      <c r="B2263"/>
      <c r="C2263"/>
      <c r="D2263"/>
    </row>
    <row r="2264" spans="1:4" ht="12.75">
      <c r="A2264"/>
      <c r="B2264"/>
      <c r="C2264"/>
      <c r="D2264"/>
    </row>
    <row r="2265" spans="1:4" ht="12.75">
      <c r="A2265"/>
      <c r="B2265"/>
      <c r="C2265"/>
      <c r="D2265"/>
    </row>
    <row r="2266" spans="1:4" ht="12.75">
      <c r="A2266"/>
      <c r="B2266"/>
      <c r="C2266"/>
      <c r="D2266"/>
    </row>
    <row r="2267" spans="1:4" ht="12.75">
      <c r="A2267"/>
      <c r="B2267"/>
      <c r="C2267"/>
      <c r="D2267"/>
    </row>
    <row r="2268" spans="1:4" ht="12.75">
      <c r="A2268"/>
      <c r="B2268"/>
      <c r="C2268"/>
      <c r="D2268"/>
    </row>
    <row r="2269" spans="1:4" ht="12.75">
      <c r="A2269"/>
      <c r="B2269"/>
      <c r="C2269"/>
      <c r="D2269"/>
    </row>
    <row r="2270" spans="1:4" ht="12.75">
      <c r="A2270"/>
      <c r="B2270"/>
      <c r="C2270"/>
      <c r="D2270"/>
    </row>
    <row r="2271" spans="1:4" ht="12.75">
      <c r="A2271"/>
      <c r="B2271"/>
      <c r="C2271"/>
      <c r="D2271"/>
    </row>
    <row r="2272" spans="1:4" ht="12.75">
      <c r="A2272"/>
      <c r="B2272"/>
      <c r="C2272"/>
      <c r="D2272"/>
    </row>
    <row r="2273" spans="1:4" ht="12.75">
      <c r="A2273"/>
      <c r="B2273"/>
      <c r="C2273"/>
      <c r="D2273"/>
    </row>
    <row r="2274" spans="1:4" ht="12.75">
      <c r="A2274"/>
      <c r="B2274"/>
      <c r="C2274"/>
      <c r="D2274"/>
    </row>
    <row r="2275" spans="1:4" ht="12.75">
      <c r="A2275"/>
      <c r="B2275"/>
      <c r="C2275"/>
      <c r="D2275"/>
    </row>
    <row r="2276" spans="1:4" ht="12.75">
      <c r="A2276"/>
      <c r="B2276"/>
      <c r="C2276"/>
      <c r="D2276"/>
    </row>
    <row r="2277" spans="1:4" ht="12.75">
      <c r="A2277"/>
      <c r="B2277"/>
      <c r="C2277"/>
      <c r="D2277"/>
    </row>
    <row r="2278" spans="1:4" ht="12.75">
      <c r="A2278"/>
      <c r="B2278"/>
      <c r="C2278"/>
      <c r="D2278"/>
    </row>
    <row r="2279" spans="1:4" ht="12.75">
      <c r="A2279"/>
      <c r="B2279"/>
      <c r="C2279"/>
      <c r="D2279"/>
    </row>
    <row r="2280" spans="1:4" ht="12.75">
      <c r="A2280"/>
      <c r="B2280"/>
      <c r="C2280"/>
      <c r="D2280"/>
    </row>
    <row r="2281" spans="1:4" ht="12.75">
      <c r="A2281"/>
      <c r="B2281"/>
      <c r="C2281"/>
      <c r="D2281"/>
    </row>
    <row r="2282" spans="1:4" ht="12.75">
      <c r="A2282"/>
      <c r="B2282"/>
      <c r="C2282"/>
      <c r="D2282"/>
    </row>
    <row r="2283" spans="1:4" ht="12.75">
      <c r="A2283"/>
      <c r="B2283"/>
      <c r="C2283"/>
      <c r="D2283"/>
    </row>
    <row r="2284" spans="1:4" ht="12.75">
      <c r="A2284"/>
      <c r="B2284"/>
      <c r="C2284"/>
      <c r="D2284"/>
    </row>
    <row r="2285" spans="1:4" ht="12.75">
      <c r="A2285"/>
      <c r="B2285"/>
      <c r="C2285"/>
      <c r="D2285"/>
    </row>
    <row r="2286" spans="1:4" ht="12.75">
      <c r="A2286"/>
      <c r="B2286"/>
      <c r="C2286"/>
      <c r="D2286"/>
    </row>
    <row r="2287" spans="1:4" ht="12.75">
      <c r="A2287"/>
      <c r="B2287"/>
      <c r="C2287"/>
      <c r="D2287"/>
    </row>
    <row r="2288" spans="1:4" ht="12.75">
      <c r="A2288"/>
      <c r="B2288"/>
      <c r="C2288"/>
      <c r="D2288"/>
    </row>
    <row r="2289" spans="1:4" ht="12.75">
      <c r="A2289"/>
      <c r="B2289"/>
      <c r="C2289"/>
      <c r="D2289"/>
    </row>
    <row r="2290" spans="1:4" ht="12.75">
      <c r="A2290"/>
      <c r="B2290"/>
      <c r="C2290"/>
      <c r="D2290"/>
    </row>
    <row r="2291" spans="1:4" ht="12.75">
      <c r="A2291"/>
      <c r="B2291"/>
      <c r="C2291"/>
      <c r="D2291"/>
    </row>
    <row r="2292" spans="1:4" ht="12.75">
      <c r="A2292"/>
      <c r="B2292"/>
      <c r="C2292"/>
      <c r="D2292"/>
    </row>
    <row r="2293" spans="1:4" ht="12.75">
      <c r="A2293"/>
      <c r="B2293"/>
      <c r="C2293"/>
      <c r="D2293"/>
    </row>
    <row r="2294" spans="1:4" ht="12.75">
      <c r="A2294"/>
      <c r="B2294"/>
      <c r="C2294"/>
      <c r="D2294"/>
    </row>
    <row r="2295" spans="1:4" ht="12.75">
      <c r="A2295"/>
      <c r="B2295"/>
      <c r="C2295"/>
      <c r="D2295"/>
    </row>
    <row r="2296" spans="1:4" ht="12.75">
      <c r="A2296"/>
      <c r="B2296"/>
      <c r="C2296"/>
      <c r="D2296"/>
    </row>
    <row r="2297" spans="1:4" ht="12.75">
      <c r="A2297"/>
      <c r="B2297"/>
      <c r="C2297"/>
      <c r="D2297"/>
    </row>
    <row r="2298" spans="1:4" ht="12.75">
      <c r="A2298"/>
      <c r="B2298"/>
      <c r="C2298"/>
      <c r="D2298"/>
    </row>
    <row r="2299" spans="1:4" ht="12.75">
      <c r="A2299"/>
      <c r="B2299"/>
      <c r="C2299"/>
      <c r="D2299"/>
    </row>
    <row r="2300" spans="1:4" ht="12.75">
      <c r="A2300"/>
      <c r="B2300"/>
      <c r="C2300"/>
      <c r="D2300"/>
    </row>
    <row r="2301" spans="1:4" ht="12.75">
      <c r="A2301"/>
      <c r="B2301"/>
      <c r="C2301"/>
      <c r="D2301"/>
    </row>
    <row r="2302" spans="1:4" ht="12.75">
      <c r="A2302"/>
      <c r="B2302"/>
      <c r="C2302"/>
      <c r="D2302"/>
    </row>
    <row r="2303" spans="1:4" ht="12.75">
      <c r="A2303"/>
      <c r="B2303"/>
      <c r="C2303"/>
      <c r="D2303"/>
    </row>
    <row r="2304" spans="1:4" ht="12.75">
      <c r="A2304"/>
      <c r="B2304"/>
      <c r="C2304"/>
      <c r="D2304"/>
    </row>
    <row r="2305" spans="1:4" ht="12.75">
      <c r="A2305"/>
      <c r="B2305"/>
      <c r="C2305"/>
      <c r="D2305"/>
    </row>
    <row r="2306" spans="1:4" ht="12.75">
      <c r="A2306"/>
      <c r="B2306"/>
      <c r="C2306"/>
      <c r="D2306"/>
    </row>
    <row r="2307" spans="1:4" ht="12.75">
      <c r="A2307"/>
      <c r="B2307"/>
      <c r="C2307"/>
      <c r="D2307"/>
    </row>
    <row r="2308" spans="1:4" ht="12.75">
      <c r="A2308"/>
      <c r="B2308"/>
      <c r="C2308"/>
      <c r="D2308"/>
    </row>
    <row r="2309" spans="1:4" ht="12.75">
      <c r="A2309"/>
      <c r="B2309"/>
      <c r="C2309"/>
      <c r="D2309"/>
    </row>
    <row r="2310" spans="1:4" ht="12.75">
      <c r="A2310"/>
      <c r="B2310"/>
      <c r="C2310"/>
      <c r="D2310"/>
    </row>
    <row r="2311" spans="1:4" ht="12.75">
      <c r="A2311"/>
      <c r="B2311"/>
      <c r="C2311"/>
      <c r="D2311"/>
    </row>
    <row r="2312" spans="1:4" ht="12.75">
      <c r="A2312"/>
      <c r="B2312"/>
      <c r="C2312"/>
      <c r="D2312"/>
    </row>
    <row r="2313" spans="1:4" ht="12.75">
      <c r="A2313"/>
      <c r="B2313"/>
      <c r="C2313"/>
      <c r="D2313"/>
    </row>
    <row r="2314" spans="1:4" ht="12.75">
      <c r="A2314"/>
      <c r="B2314"/>
      <c r="C2314"/>
      <c r="D2314"/>
    </row>
    <row r="2315" spans="1:4" ht="12.75">
      <c r="A2315"/>
      <c r="B2315"/>
      <c r="C2315"/>
      <c r="D2315"/>
    </row>
    <row r="2316" spans="1:4" ht="12.75">
      <c r="A2316"/>
      <c r="B2316"/>
      <c r="C2316"/>
      <c r="D2316"/>
    </row>
    <row r="2317" spans="1:4" ht="12.75">
      <c r="A2317"/>
      <c r="B2317"/>
      <c r="C2317"/>
      <c r="D2317"/>
    </row>
    <row r="2318" spans="1:4" ht="12.75">
      <c r="A2318"/>
      <c r="B2318"/>
      <c r="C2318"/>
      <c r="D2318"/>
    </row>
    <row r="2319" spans="1:4" ht="12.75">
      <c r="A2319"/>
      <c r="B2319"/>
      <c r="C2319"/>
      <c r="D2319"/>
    </row>
    <row r="2320" spans="1:4" ht="12.75">
      <c r="A2320"/>
      <c r="B2320"/>
      <c r="C2320"/>
      <c r="D2320"/>
    </row>
    <row r="2321" spans="1:4" ht="12.75">
      <c r="A2321"/>
      <c r="B2321"/>
      <c r="C2321"/>
      <c r="D2321"/>
    </row>
    <row r="2322" spans="1:4" ht="12.75">
      <c r="A2322"/>
      <c r="B2322"/>
      <c r="C2322"/>
      <c r="D2322"/>
    </row>
    <row r="2323" spans="1:4" ht="12.75">
      <c r="A2323"/>
      <c r="B2323"/>
      <c r="C2323"/>
      <c r="D2323"/>
    </row>
    <row r="2324" spans="1:4" ht="12.75">
      <c r="A2324"/>
      <c r="B2324"/>
      <c r="C2324"/>
      <c r="D2324"/>
    </row>
    <row r="2325" spans="1:4" ht="12.75">
      <c r="A2325"/>
      <c r="B2325"/>
      <c r="C2325"/>
      <c r="D2325"/>
    </row>
    <row r="2326" spans="1:4" ht="12.75">
      <c r="A2326"/>
      <c r="B2326"/>
      <c r="C2326"/>
      <c r="D2326"/>
    </row>
    <row r="2327" spans="1:4" ht="12.75">
      <c r="A2327"/>
      <c r="B2327"/>
      <c r="C2327"/>
      <c r="D2327"/>
    </row>
    <row r="2328" spans="1:4" ht="12.75">
      <c r="A2328"/>
      <c r="B2328"/>
      <c r="C2328"/>
      <c r="D2328"/>
    </row>
    <row r="2329" spans="1:4" ht="12.75">
      <c r="A2329"/>
      <c r="B2329"/>
      <c r="C2329"/>
      <c r="D2329"/>
    </row>
    <row r="2330" spans="1:4" ht="12.75">
      <c r="A2330"/>
      <c r="B2330"/>
      <c r="C2330"/>
      <c r="D2330"/>
    </row>
    <row r="2331" spans="1:4" ht="12.75">
      <c r="A2331"/>
      <c r="B2331"/>
      <c r="C2331"/>
      <c r="D2331"/>
    </row>
    <row r="2332" spans="1:4" ht="12.75">
      <c r="A2332"/>
      <c r="B2332"/>
      <c r="C2332"/>
      <c r="D2332"/>
    </row>
    <row r="2333" spans="1:4" ht="12.75">
      <c r="A2333"/>
      <c r="B2333"/>
      <c r="C2333"/>
      <c r="D2333"/>
    </row>
    <row r="2334" spans="1:4" ht="12.75">
      <c r="A2334"/>
      <c r="B2334"/>
      <c r="C2334"/>
      <c r="D2334"/>
    </row>
    <row r="2335" spans="1:4" ht="12.75">
      <c r="A2335"/>
      <c r="B2335"/>
      <c r="C2335"/>
      <c r="D2335"/>
    </row>
    <row r="2336" spans="1:4" ht="12.75">
      <c r="A2336"/>
      <c r="B2336"/>
      <c r="C2336"/>
      <c r="D2336"/>
    </row>
    <row r="2337" spans="1:4" ht="12.75">
      <c r="A2337"/>
      <c r="B2337"/>
      <c r="C2337"/>
      <c r="D2337"/>
    </row>
    <row r="2338" spans="1:4" ht="12.75">
      <c r="A2338"/>
      <c r="B2338"/>
      <c r="C2338"/>
      <c r="D2338"/>
    </row>
    <row r="2339" spans="1:4" ht="12.75">
      <c r="A2339"/>
      <c r="B2339"/>
      <c r="C2339"/>
      <c r="D2339"/>
    </row>
    <row r="2340" spans="1:4" ht="12.75">
      <c r="A2340"/>
      <c r="B2340"/>
      <c r="C2340"/>
      <c r="D2340"/>
    </row>
    <row r="2341" spans="1:4" ht="12.75">
      <c r="A2341"/>
      <c r="B2341"/>
      <c r="C2341"/>
      <c r="D2341"/>
    </row>
    <row r="2342" spans="1:4" ht="12.75">
      <c r="A2342"/>
      <c r="B2342"/>
      <c r="C2342"/>
      <c r="D2342"/>
    </row>
    <row r="2343" spans="1:4" ht="12.75">
      <c r="A2343"/>
      <c r="B2343"/>
      <c r="C2343"/>
      <c r="D2343"/>
    </row>
    <row r="2344" spans="1:4" ht="12.75">
      <c r="A2344"/>
      <c r="B2344"/>
      <c r="C2344"/>
      <c r="D2344"/>
    </row>
    <row r="2345" spans="1:4" ht="12.75">
      <c r="A2345"/>
      <c r="B2345"/>
      <c r="C2345"/>
      <c r="D2345"/>
    </row>
    <row r="2346" spans="1:4" ht="12.75">
      <c r="A2346"/>
      <c r="B2346"/>
      <c r="C2346"/>
      <c r="D2346"/>
    </row>
    <row r="2347" spans="1:4" ht="12.75">
      <c r="A2347"/>
      <c r="B2347"/>
      <c r="C2347"/>
      <c r="D2347"/>
    </row>
    <row r="2348" spans="1:4" ht="12.75">
      <c r="A2348"/>
      <c r="B2348"/>
      <c r="C2348"/>
      <c r="D2348"/>
    </row>
    <row r="2349" spans="1:4" ht="12.75">
      <c r="A2349"/>
      <c r="B2349"/>
      <c r="C2349"/>
      <c r="D2349"/>
    </row>
    <row r="2350" spans="1:4" ht="12.75">
      <c r="A2350"/>
      <c r="B2350"/>
      <c r="C2350"/>
      <c r="D2350"/>
    </row>
    <row r="2351" spans="1:4" ht="12.75">
      <c r="A2351"/>
      <c r="B2351"/>
      <c r="C2351"/>
      <c r="D2351"/>
    </row>
    <row r="2352" spans="1:4" ht="12.75">
      <c r="A2352"/>
      <c r="B2352"/>
      <c r="C2352"/>
      <c r="D2352"/>
    </row>
    <row r="2353" spans="1:4" ht="12.75">
      <c r="A2353"/>
      <c r="B2353"/>
      <c r="C2353"/>
      <c r="D2353"/>
    </row>
    <row r="2354" spans="1:4" ht="12.75">
      <c r="A2354"/>
      <c r="B2354"/>
      <c r="C2354"/>
      <c r="D2354"/>
    </row>
    <row r="2355" spans="1:4" ht="12.75">
      <c r="A2355"/>
      <c r="B2355"/>
      <c r="C2355"/>
      <c r="D2355"/>
    </row>
    <row r="2356" spans="1:4" ht="12.75">
      <c r="A2356"/>
      <c r="B2356"/>
      <c r="C2356"/>
      <c r="D2356"/>
    </row>
    <row r="2357" spans="1:4" ht="12.75">
      <c r="A2357"/>
      <c r="B2357"/>
      <c r="C2357"/>
      <c r="D2357"/>
    </row>
    <row r="2358" spans="1:4" ht="12.75">
      <c r="A2358"/>
      <c r="B2358"/>
      <c r="C2358"/>
      <c r="D2358"/>
    </row>
    <row r="2359" spans="1:4" ht="12.75">
      <c r="A2359"/>
      <c r="B2359"/>
      <c r="C2359"/>
      <c r="D2359"/>
    </row>
    <row r="2360" spans="1:4" ht="12.75">
      <c r="A2360"/>
      <c r="B2360"/>
      <c r="C2360"/>
      <c r="D2360"/>
    </row>
    <row r="2361" spans="1:4" ht="12.75">
      <c r="A2361"/>
      <c r="B2361"/>
      <c r="C2361"/>
      <c r="D2361"/>
    </row>
    <row r="2362" spans="1:4" ht="12.75">
      <c r="A2362"/>
      <c r="B2362"/>
      <c r="C2362"/>
      <c r="D2362"/>
    </row>
    <row r="2363" spans="1:4" ht="12.75">
      <c r="A2363"/>
      <c r="B2363"/>
      <c r="C2363"/>
      <c r="D2363"/>
    </row>
    <row r="2364" spans="1:4" ht="12.75">
      <c r="A2364"/>
      <c r="B2364"/>
      <c r="C2364"/>
      <c r="D2364"/>
    </row>
    <row r="2365" spans="1:4" ht="12.75">
      <c r="A2365"/>
      <c r="B2365"/>
      <c r="C2365"/>
      <c r="D2365"/>
    </row>
    <row r="2366" spans="1:4" ht="12.75">
      <c r="A2366"/>
      <c r="B2366"/>
      <c r="C2366"/>
      <c r="D2366"/>
    </row>
    <row r="2367" spans="1:4" ht="12.75">
      <c r="A2367"/>
      <c r="B2367"/>
      <c r="C2367"/>
      <c r="D2367"/>
    </row>
    <row r="2368" spans="1:4" ht="12.75">
      <c r="A2368"/>
      <c r="B2368"/>
      <c r="C2368"/>
      <c r="D2368"/>
    </row>
    <row r="2369" spans="1:4" ht="12.75">
      <c r="A2369"/>
      <c r="B2369"/>
      <c r="C2369"/>
      <c r="D2369"/>
    </row>
    <row r="2370" spans="1:4" ht="12.75">
      <c r="A2370"/>
      <c r="B2370"/>
      <c r="C2370"/>
      <c r="D2370"/>
    </row>
    <row r="2371" spans="1:4" ht="12.75">
      <c r="A2371"/>
      <c r="B2371"/>
      <c r="C2371"/>
      <c r="D2371"/>
    </row>
    <row r="2372" spans="1:4" ht="12.75">
      <c r="A2372"/>
      <c r="B2372"/>
      <c r="C2372"/>
      <c r="D2372"/>
    </row>
    <row r="2373" spans="1:4" ht="12.75">
      <c r="A2373"/>
      <c r="B2373"/>
      <c r="C2373"/>
      <c r="D2373"/>
    </row>
    <row r="2374" spans="1:4" ht="12.75">
      <c r="A2374"/>
      <c r="B2374"/>
      <c r="C2374"/>
      <c r="D2374"/>
    </row>
    <row r="2375" spans="1:4" ht="12.75">
      <c r="A2375"/>
      <c r="B2375"/>
      <c r="C2375"/>
      <c r="D2375"/>
    </row>
    <row r="2376" spans="1:4" ht="12.75">
      <c r="A2376"/>
      <c r="B2376"/>
      <c r="C2376"/>
      <c r="D2376"/>
    </row>
    <row r="2377" spans="1:4" ht="12.75">
      <c r="A2377"/>
      <c r="B2377"/>
      <c r="C2377"/>
      <c r="D2377"/>
    </row>
    <row r="2378" spans="1:4" ht="12.75">
      <c r="A2378"/>
      <c r="B2378"/>
      <c r="C2378"/>
      <c r="D2378"/>
    </row>
    <row r="2379" spans="1:4" ht="12.75">
      <c r="A2379"/>
      <c r="B2379"/>
      <c r="C2379"/>
      <c r="D2379"/>
    </row>
    <row r="2380" spans="1:4" ht="12.75">
      <c r="A2380"/>
      <c r="B2380"/>
      <c r="C2380"/>
      <c r="D2380"/>
    </row>
    <row r="2381" spans="1:4" ht="12.75">
      <c r="A2381"/>
      <c r="B2381"/>
      <c r="C2381"/>
      <c r="D2381"/>
    </row>
    <row r="2382" spans="1:4" ht="12.75">
      <c r="A2382"/>
      <c r="B2382"/>
      <c r="C2382"/>
      <c r="D2382"/>
    </row>
    <row r="2383" spans="1:4" ht="12.75">
      <c r="A2383"/>
      <c r="B2383"/>
      <c r="C2383"/>
      <c r="D2383"/>
    </row>
    <row r="2384" spans="1:4" ht="12.75">
      <c r="A2384"/>
      <c r="B2384"/>
      <c r="C2384"/>
      <c r="D2384"/>
    </row>
    <row r="2385" spans="1:4" ht="12.75">
      <c r="A2385"/>
      <c r="B2385"/>
      <c r="C2385"/>
      <c r="D2385"/>
    </row>
    <row r="2386" spans="1:4" ht="12.75">
      <c r="A2386"/>
      <c r="B2386"/>
      <c r="C2386"/>
      <c r="D2386"/>
    </row>
    <row r="2387" spans="1:4" ht="12.75">
      <c r="A2387"/>
      <c r="B2387"/>
      <c r="C2387"/>
      <c r="D2387"/>
    </row>
    <row r="2388" spans="1:4" ht="12.75">
      <c r="A2388"/>
      <c r="B2388"/>
      <c r="C2388"/>
      <c r="D2388"/>
    </row>
    <row r="2389" spans="1:4" ht="12.75">
      <c r="A2389"/>
      <c r="B2389"/>
      <c r="C2389"/>
      <c r="D2389"/>
    </row>
    <row r="2390" spans="1:4" ht="12.75">
      <c r="A2390"/>
      <c r="B2390"/>
      <c r="C2390"/>
      <c r="D2390"/>
    </row>
    <row r="2391" spans="1:4" ht="12.75">
      <c r="A2391"/>
      <c r="B2391"/>
      <c r="C2391"/>
      <c r="D2391"/>
    </row>
    <row r="2392" spans="1:4" ht="12.75">
      <c r="A2392"/>
      <c r="B2392"/>
      <c r="C2392"/>
      <c r="D2392"/>
    </row>
    <row r="2393" spans="1:4" ht="12.75">
      <c r="A2393"/>
      <c r="B2393"/>
      <c r="C2393"/>
      <c r="D2393"/>
    </row>
    <row r="2394" spans="1:4" ht="12.75">
      <c r="A2394"/>
      <c r="B2394"/>
      <c r="C2394"/>
      <c r="D2394"/>
    </row>
    <row r="2395" spans="1:4" ht="12.75">
      <c r="A2395"/>
      <c r="B2395"/>
      <c r="C2395"/>
      <c r="D2395"/>
    </row>
    <row r="2396" spans="1:4" ht="12.75">
      <c r="A2396"/>
      <c r="B2396"/>
      <c r="C2396"/>
      <c r="D2396"/>
    </row>
    <row r="2397" spans="1:4" ht="12.75">
      <c r="A2397"/>
      <c r="B2397"/>
      <c r="C2397"/>
      <c r="D2397"/>
    </row>
    <row r="2398" spans="1:4" ht="12.75">
      <c r="A2398"/>
      <c r="B2398"/>
      <c r="C2398"/>
      <c r="D2398"/>
    </row>
    <row r="2399" spans="1:4" ht="12.75">
      <c r="A2399"/>
      <c r="B2399"/>
      <c r="C2399"/>
      <c r="D2399"/>
    </row>
    <row r="2400" spans="1:4" ht="12.75">
      <c r="A2400"/>
      <c r="B2400"/>
      <c r="C2400"/>
      <c r="D2400"/>
    </row>
    <row r="2401" spans="1:4" ht="12.75">
      <c r="A2401"/>
      <c r="B2401"/>
      <c r="C2401"/>
      <c r="D2401"/>
    </row>
    <row r="2402" spans="1:4" ht="12.75">
      <c r="A2402"/>
      <c r="B2402"/>
      <c r="C2402"/>
      <c r="D2402"/>
    </row>
    <row r="2403" spans="1:4" ht="12.75">
      <c r="A2403"/>
      <c r="B2403"/>
      <c r="C2403"/>
      <c r="D2403"/>
    </row>
    <row r="2404" spans="1:4" ht="12.75">
      <c r="A2404"/>
      <c r="B2404"/>
      <c r="C2404"/>
      <c r="D2404"/>
    </row>
    <row r="2405" spans="1:4" ht="12.75">
      <c r="A2405"/>
      <c r="B2405"/>
      <c r="C2405"/>
      <c r="D2405"/>
    </row>
    <row r="2406" spans="1:4" ht="12.75">
      <c r="A2406"/>
      <c r="B2406"/>
      <c r="C2406"/>
      <c r="D2406"/>
    </row>
    <row r="2407" spans="1:4" ht="12.75">
      <c r="A2407"/>
      <c r="B2407"/>
      <c r="C2407"/>
      <c r="D2407"/>
    </row>
    <row r="2408" spans="1:4" ht="12.75">
      <c r="A2408"/>
      <c r="B2408"/>
      <c r="C2408"/>
      <c r="D2408"/>
    </row>
    <row r="2409" spans="1:4" ht="12.75">
      <c r="A2409"/>
      <c r="B2409"/>
      <c r="C2409"/>
      <c r="D2409"/>
    </row>
    <row r="2410" spans="1:4" ht="12.75">
      <c r="A2410"/>
      <c r="B2410"/>
      <c r="C2410"/>
      <c r="D2410"/>
    </row>
    <row r="2411" spans="1:4" ht="12.75">
      <c r="A2411"/>
      <c r="B2411"/>
      <c r="C2411"/>
      <c r="D2411"/>
    </row>
    <row r="2412" spans="1:4" ht="12.75">
      <c r="A2412"/>
      <c r="B2412"/>
      <c r="C2412"/>
      <c r="D2412"/>
    </row>
    <row r="2413" spans="1:4" ht="12.75">
      <c r="A2413"/>
      <c r="B2413"/>
      <c r="C2413"/>
      <c r="D2413"/>
    </row>
    <row r="2414" spans="1:4" ht="12.75">
      <c r="A2414"/>
      <c r="B2414"/>
      <c r="C2414"/>
      <c r="D2414"/>
    </row>
    <row r="2415" spans="1:4" ht="12.75">
      <c r="A2415"/>
      <c r="B2415"/>
      <c r="C2415"/>
      <c r="D2415"/>
    </row>
    <row r="2416" spans="1:4" ht="12.75">
      <c r="A2416"/>
      <c r="B2416"/>
      <c r="C2416"/>
      <c r="D2416"/>
    </row>
    <row r="2417" spans="1:4" ht="12.75">
      <c r="A2417"/>
      <c r="B2417"/>
      <c r="C2417"/>
      <c r="D2417"/>
    </row>
    <row r="2418" spans="1:4" ht="12.75">
      <c r="A2418"/>
      <c r="B2418"/>
      <c r="C2418"/>
      <c r="D2418"/>
    </row>
    <row r="2419" spans="1:4" ht="12.75">
      <c r="A2419"/>
      <c r="B2419"/>
      <c r="C2419"/>
      <c r="D2419"/>
    </row>
    <row r="2420" spans="1:4" ht="12.75">
      <c r="A2420"/>
      <c r="B2420"/>
      <c r="C2420"/>
      <c r="D2420"/>
    </row>
    <row r="2421" spans="1:4" ht="12.75">
      <c r="A2421"/>
      <c r="B2421"/>
      <c r="C2421"/>
      <c r="D2421"/>
    </row>
    <row r="2422" spans="1:4" ht="12.75">
      <c r="A2422"/>
      <c r="B2422"/>
      <c r="C2422"/>
      <c r="D2422"/>
    </row>
    <row r="2423" spans="1:4" ht="12.75">
      <c r="A2423"/>
      <c r="B2423"/>
      <c r="C2423"/>
      <c r="D2423"/>
    </row>
    <row r="2424" spans="1:4" ht="12.75">
      <c r="A2424"/>
      <c r="B2424"/>
      <c r="C2424"/>
      <c r="D2424"/>
    </row>
    <row r="2425" spans="1:4" ht="12.75">
      <c r="A2425"/>
      <c r="B2425"/>
      <c r="C2425"/>
      <c r="D2425"/>
    </row>
    <row r="2426" spans="1:4" ht="12.75">
      <c r="A2426"/>
      <c r="B2426"/>
      <c r="C2426"/>
      <c r="D2426"/>
    </row>
    <row r="2427" spans="1:4" ht="12.75">
      <c r="A2427"/>
      <c r="B2427"/>
      <c r="C2427"/>
      <c r="D2427"/>
    </row>
    <row r="2428" spans="1:4" ht="12.75">
      <c r="A2428"/>
      <c r="B2428"/>
      <c r="C2428"/>
      <c r="D2428"/>
    </row>
    <row r="2429" spans="1:4" ht="12.75">
      <c r="A2429"/>
      <c r="B2429"/>
      <c r="C2429"/>
      <c r="D2429"/>
    </row>
    <row r="2430" spans="1:4" ht="12.75">
      <c r="A2430"/>
      <c r="B2430"/>
      <c r="C2430"/>
      <c r="D2430"/>
    </row>
    <row r="2431" spans="1:4" ht="12.75">
      <c r="A2431"/>
      <c r="B2431"/>
      <c r="C2431"/>
      <c r="D2431"/>
    </row>
    <row r="2432" spans="1:4" ht="12.75">
      <c r="A2432"/>
      <c r="B2432"/>
      <c r="C2432"/>
      <c r="D2432"/>
    </row>
    <row r="2433" spans="1:4" ht="12.75">
      <c r="A2433"/>
      <c r="B2433"/>
      <c r="C2433"/>
      <c r="D2433"/>
    </row>
    <row r="2434" spans="1:4" ht="12.75">
      <c r="A2434"/>
      <c r="B2434"/>
      <c r="C2434"/>
      <c r="D2434"/>
    </row>
    <row r="2435" spans="1:4" ht="12.75">
      <c r="A2435"/>
      <c r="B2435"/>
      <c r="C2435"/>
      <c r="D2435"/>
    </row>
    <row r="2436" spans="1:4" ht="12.75">
      <c r="A2436"/>
      <c r="B2436"/>
      <c r="C2436"/>
      <c r="D2436"/>
    </row>
    <row r="2437" spans="1:4" ht="12.75">
      <c r="A2437"/>
      <c r="B2437"/>
      <c r="C2437"/>
      <c r="D2437"/>
    </row>
    <row r="2438" spans="1:4" ht="12.75">
      <c r="A2438"/>
      <c r="B2438"/>
      <c r="C2438"/>
      <c r="D2438"/>
    </row>
    <row r="2439" spans="1:4" ht="12.75">
      <c r="A2439"/>
      <c r="B2439"/>
      <c r="C2439"/>
      <c r="D2439"/>
    </row>
    <row r="2440" spans="1:4" ht="12.75">
      <c r="A2440"/>
      <c r="B2440"/>
      <c r="C2440"/>
      <c r="D2440"/>
    </row>
    <row r="2441" spans="1:4" ht="12.75">
      <c r="A2441"/>
      <c r="B2441"/>
      <c r="C2441"/>
      <c r="D2441"/>
    </row>
    <row r="2442" spans="1:4" ht="12.75">
      <c r="A2442"/>
      <c r="B2442"/>
      <c r="C2442"/>
      <c r="D2442"/>
    </row>
    <row r="2443" spans="1:4" ht="12.75">
      <c r="A2443"/>
      <c r="B2443"/>
      <c r="C2443"/>
      <c r="D2443"/>
    </row>
    <row r="2444" spans="1:4" ht="12.75">
      <c r="A2444"/>
      <c r="B2444"/>
      <c r="C2444"/>
      <c r="D2444"/>
    </row>
    <row r="2445" spans="1:4" ht="12.75">
      <c r="A2445"/>
      <c r="B2445"/>
      <c r="C2445"/>
      <c r="D2445"/>
    </row>
    <row r="2446" spans="1:4" ht="12.75">
      <c r="A2446"/>
      <c r="B2446"/>
      <c r="C2446"/>
      <c r="D2446"/>
    </row>
    <row r="2447" spans="1:4" ht="12.75">
      <c r="A2447"/>
      <c r="B2447"/>
      <c r="C2447"/>
      <c r="D2447"/>
    </row>
    <row r="2448" spans="1:4" ht="12.75">
      <c r="A2448"/>
      <c r="B2448"/>
      <c r="C2448"/>
      <c r="D2448"/>
    </row>
    <row r="2449" spans="1:4" ht="12.75">
      <c r="A2449"/>
      <c r="B2449"/>
      <c r="C2449"/>
      <c r="D2449"/>
    </row>
    <row r="2450" spans="1:4" ht="12.75">
      <c r="A2450"/>
      <c r="B2450"/>
      <c r="C2450"/>
      <c r="D2450"/>
    </row>
    <row r="2451" spans="1:4" ht="12.75">
      <c r="A2451"/>
      <c r="B2451"/>
      <c r="C2451"/>
      <c r="D2451"/>
    </row>
    <row r="2452" spans="1:4" ht="12.75">
      <c r="A2452"/>
      <c r="B2452"/>
      <c r="C2452"/>
      <c r="D2452"/>
    </row>
    <row r="2453" spans="1:4" ht="12.75">
      <c r="A2453"/>
      <c r="B2453"/>
      <c r="C2453"/>
      <c r="D2453"/>
    </row>
    <row r="2454" spans="1:4" ht="12.75">
      <c r="A2454"/>
      <c r="B2454"/>
      <c r="C2454"/>
      <c r="D2454"/>
    </row>
    <row r="2455" spans="1:4" ht="12.75">
      <c r="A2455"/>
      <c r="B2455"/>
      <c r="C2455"/>
      <c r="D2455"/>
    </row>
    <row r="2456" spans="1:4" ht="12.75">
      <c r="A2456"/>
      <c r="B2456"/>
      <c r="C2456"/>
      <c r="D2456"/>
    </row>
    <row r="2457" spans="1:4" ht="12.75">
      <c r="A2457"/>
      <c r="B2457"/>
      <c r="C2457"/>
      <c r="D2457"/>
    </row>
    <row r="2458" spans="1:4" ht="12.75">
      <c r="A2458"/>
      <c r="B2458"/>
      <c r="C2458"/>
      <c r="D2458"/>
    </row>
    <row r="2459" spans="1:4" ht="12.75">
      <c r="A2459"/>
      <c r="B2459"/>
      <c r="C2459"/>
      <c r="D2459"/>
    </row>
    <row r="2460" spans="1:4" ht="12.75">
      <c r="A2460"/>
      <c r="B2460"/>
      <c r="C2460"/>
      <c r="D2460"/>
    </row>
    <row r="2461" spans="1:4" ht="12.75">
      <c r="A2461"/>
      <c r="B2461"/>
      <c r="C2461"/>
      <c r="D2461"/>
    </row>
    <row r="2462" spans="1:4" ht="12.75">
      <c r="A2462"/>
      <c r="B2462"/>
      <c r="C2462"/>
      <c r="D2462"/>
    </row>
    <row r="2463" spans="1:4" ht="12.75">
      <c r="A2463"/>
      <c r="B2463"/>
      <c r="C2463"/>
      <c r="D2463"/>
    </row>
    <row r="2464" spans="1:4" ht="12.75">
      <c r="A2464"/>
      <c r="B2464"/>
      <c r="C2464"/>
      <c r="D2464"/>
    </row>
    <row r="2465" spans="1:4" ht="12.75">
      <c r="A2465"/>
      <c r="B2465"/>
      <c r="C2465"/>
      <c r="D2465"/>
    </row>
    <row r="2466" spans="1:4" ht="12.75">
      <c r="A2466"/>
      <c r="B2466"/>
      <c r="C2466"/>
      <c r="D2466"/>
    </row>
    <row r="2467" spans="1:4" ht="12.75">
      <c r="A2467"/>
      <c r="B2467"/>
      <c r="C2467"/>
      <c r="D2467"/>
    </row>
    <row r="2468" spans="1:4" ht="12.75">
      <c r="A2468"/>
      <c r="B2468"/>
      <c r="C2468"/>
      <c r="D2468"/>
    </row>
    <row r="2469" spans="1:4" ht="12.75">
      <c r="A2469"/>
      <c r="B2469"/>
      <c r="C2469"/>
      <c r="D2469"/>
    </row>
    <row r="2470" spans="1:4" ht="12.75">
      <c r="A2470"/>
      <c r="B2470"/>
      <c r="C2470"/>
      <c r="D2470"/>
    </row>
    <row r="2471" spans="1:4" ht="12.75">
      <c r="A2471"/>
      <c r="B2471"/>
      <c r="C2471"/>
      <c r="D2471"/>
    </row>
    <row r="2472" spans="1:4" ht="12.75">
      <c r="A2472"/>
      <c r="B2472"/>
      <c r="C2472"/>
      <c r="D2472"/>
    </row>
    <row r="2473" spans="1:4" ht="12.75">
      <c r="A2473"/>
      <c r="B2473"/>
      <c r="C2473"/>
      <c r="D2473"/>
    </row>
    <row r="2474" spans="1:4" ht="12.75">
      <c r="A2474"/>
      <c r="B2474"/>
      <c r="C2474"/>
      <c r="D2474"/>
    </row>
    <row r="2475" spans="1:4" ht="12.75">
      <c r="A2475"/>
      <c r="B2475"/>
      <c r="C2475"/>
      <c r="D2475"/>
    </row>
    <row r="2476" spans="1:4" ht="12.75">
      <c r="A2476"/>
      <c r="B2476"/>
      <c r="C2476"/>
      <c r="D2476"/>
    </row>
    <row r="2477" spans="1:4" ht="12.75">
      <c r="A2477"/>
      <c r="B2477"/>
      <c r="C2477"/>
      <c r="D2477"/>
    </row>
    <row r="2478" spans="1:4" ht="12.75">
      <c r="A2478"/>
      <c r="B2478"/>
      <c r="C2478"/>
      <c r="D2478"/>
    </row>
    <row r="2479" spans="1:4" ht="12.75">
      <c r="A2479"/>
      <c r="B2479"/>
      <c r="C2479"/>
      <c r="D2479"/>
    </row>
    <row r="2480" spans="1:4" ht="12.75">
      <c r="A2480"/>
      <c r="B2480"/>
      <c r="C2480"/>
      <c r="D2480"/>
    </row>
    <row r="2481" spans="1:4" ht="12.75">
      <c r="A2481"/>
      <c r="B2481"/>
      <c r="C2481"/>
      <c r="D2481"/>
    </row>
    <row r="2482" spans="1:4" ht="12.75">
      <c r="A2482"/>
      <c r="B2482"/>
      <c r="C2482"/>
      <c r="D2482"/>
    </row>
    <row r="2483" spans="1:4" ht="12.75">
      <c r="A2483"/>
      <c r="B2483"/>
      <c r="C2483"/>
      <c r="D2483"/>
    </row>
    <row r="2484" spans="1:4" ht="12.75">
      <c r="A2484"/>
      <c r="B2484"/>
      <c r="C2484"/>
      <c r="D2484"/>
    </row>
    <row r="2485" spans="1:4" ht="12.75">
      <c r="A2485"/>
      <c r="B2485"/>
      <c r="C2485"/>
      <c r="D2485"/>
    </row>
    <row r="2486" spans="1:4" ht="12.75">
      <c r="A2486"/>
      <c r="B2486"/>
      <c r="C2486"/>
      <c r="D2486"/>
    </row>
    <row r="2487" spans="1:4" ht="12.75">
      <c r="A2487"/>
      <c r="B2487"/>
      <c r="C2487"/>
      <c r="D2487"/>
    </row>
    <row r="2488" spans="1:4" ht="12.75">
      <c r="A2488"/>
      <c r="B2488"/>
      <c r="C2488"/>
      <c r="D2488"/>
    </row>
    <row r="2489" spans="1:4" ht="12.75">
      <c r="A2489"/>
      <c r="B2489"/>
      <c r="C2489"/>
      <c r="D2489"/>
    </row>
    <row r="2490" spans="1:4" ht="12.75">
      <c r="A2490"/>
      <c r="B2490"/>
      <c r="C2490"/>
      <c r="D2490"/>
    </row>
    <row r="2491" spans="1:4" ht="12.75">
      <c r="A2491"/>
      <c r="B2491"/>
      <c r="C2491"/>
      <c r="D2491"/>
    </row>
    <row r="2492" spans="1:4" ht="12.75">
      <c r="A2492"/>
      <c r="B2492"/>
      <c r="C2492"/>
      <c r="D2492"/>
    </row>
    <row r="2493" spans="1:4" ht="12.75">
      <c r="A2493"/>
      <c r="B2493"/>
      <c r="C2493"/>
      <c r="D2493"/>
    </row>
    <row r="2494" spans="1:4" ht="12.75">
      <c r="A2494"/>
      <c r="B2494"/>
      <c r="C2494"/>
      <c r="D2494"/>
    </row>
    <row r="2495" spans="1:4" ht="12.75">
      <c r="A2495"/>
      <c r="B2495"/>
      <c r="C2495"/>
      <c r="D2495"/>
    </row>
    <row r="2496" spans="1:4" ht="12.75">
      <c r="A2496"/>
      <c r="B2496"/>
      <c r="C2496"/>
      <c r="D2496"/>
    </row>
    <row r="2497" spans="1:4" ht="12.75">
      <c r="A2497"/>
      <c r="B2497"/>
      <c r="C2497"/>
      <c r="D2497"/>
    </row>
    <row r="2498" spans="1:4" ht="12.75">
      <c r="A2498"/>
      <c r="B2498"/>
      <c r="C2498"/>
      <c r="D2498"/>
    </row>
    <row r="2499" spans="1:4" ht="12.75">
      <c r="A2499"/>
      <c r="B2499"/>
      <c r="C2499"/>
      <c r="D2499"/>
    </row>
    <row r="2500" spans="1:4" ht="12.75">
      <c r="A2500"/>
      <c r="B2500"/>
      <c r="C2500"/>
      <c r="D2500"/>
    </row>
    <row r="2501" spans="1:4" ht="12.75">
      <c r="A2501"/>
      <c r="B2501"/>
      <c r="C2501"/>
      <c r="D2501"/>
    </row>
    <row r="2502" spans="1:4" ht="12.75">
      <c r="A2502"/>
      <c r="B2502"/>
      <c r="C2502"/>
      <c r="D2502"/>
    </row>
    <row r="2503" spans="1:4" ht="12.75">
      <c r="A2503"/>
      <c r="B2503"/>
      <c r="C2503"/>
      <c r="D2503"/>
    </row>
    <row r="2504" spans="1:4" ht="12.75">
      <c r="A2504"/>
      <c r="B2504"/>
      <c r="C2504"/>
      <c r="D2504"/>
    </row>
    <row r="2505" spans="1:4" ht="12.75">
      <c r="A2505"/>
      <c r="B2505"/>
      <c r="C2505"/>
      <c r="D2505"/>
    </row>
    <row r="2506" spans="1:4" ht="12.75">
      <c r="A2506"/>
      <c r="B2506"/>
      <c r="C2506"/>
      <c r="D2506"/>
    </row>
    <row r="2507" spans="1:4" ht="12.75">
      <c r="A2507"/>
      <c r="B2507"/>
      <c r="C2507"/>
      <c r="D2507"/>
    </row>
    <row r="2508" spans="1:4" ht="12.75">
      <c r="A2508"/>
      <c r="B2508"/>
      <c r="C2508"/>
      <c r="D2508"/>
    </row>
    <row r="2509" spans="1:4" ht="12.75">
      <c r="A2509"/>
      <c r="B2509"/>
      <c r="C2509"/>
      <c r="D2509"/>
    </row>
    <row r="2510" spans="1:4" ht="12.75">
      <c r="A2510"/>
      <c r="B2510"/>
      <c r="C2510"/>
      <c r="D2510"/>
    </row>
    <row r="2511" spans="1:4" ht="12.75">
      <c r="A2511"/>
      <c r="B2511"/>
      <c r="C2511"/>
      <c r="D2511"/>
    </row>
    <row r="2512" spans="1:4" ht="12.75">
      <c r="A2512"/>
      <c r="B2512"/>
      <c r="C2512"/>
      <c r="D2512"/>
    </row>
    <row r="2513" spans="1:4" ht="12.75">
      <c r="A2513"/>
      <c r="B2513"/>
      <c r="C2513"/>
      <c r="D2513"/>
    </row>
    <row r="2514" spans="1:4" ht="12.75">
      <c r="A2514"/>
      <c r="B2514"/>
      <c r="C2514"/>
      <c r="D2514"/>
    </row>
    <row r="2515" spans="1:4" ht="12.75">
      <c r="A2515"/>
      <c r="B2515"/>
      <c r="C2515"/>
      <c r="D2515"/>
    </row>
    <row r="2516" spans="1:4" ht="12.75">
      <c r="A2516"/>
      <c r="B2516"/>
      <c r="C2516"/>
      <c r="D2516"/>
    </row>
    <row r="2517" spans="1:4" ht="12.75">
      <c r="A2517"/>
      <c r="B2517"/>
      <c r="C2517"/>
      <c r="D2517"/>
    </row>
    <row r="2518" spans="1:4" ht="12.75">
      <c r="A2518"/>
      <c r="B2518"/>
      <c r="C2518"/>
      <c r="D2518"/>
    </row>
    <row r="2519" spans="1:4" ht="12.75">
      <c r="A2519"/>
      <c r="B2519"/>
      <c r="C2519"/>
      <c r="D2519"/>
    </row>
    <row r="2520" spans="1:4" ht="12.75">
      <c r="A2520"/>
      <c r="B2520"/>
      <c r="C2520"/>
      <c r="D2520"/>
    </row>
    <row r="2521" spans="1:4" ht="12.75">
      <c r="A2521"/>
      <c r="B2521"/>
      <c r="C2521"/>
      <c r="D2521"/>
    </row>
    <row r="2522" spans="1:4" ht="12.75">
      <c r="A2522"/>
      <c r="B2522"/>
      <c r="C2522"/>
      <c r="D2522"/>
    </row>
    <row r="2523" spans="1:4" ht="12.75">
      <c r="A2523"/>
      <c r="B2523"/>
      <c r="C2523"/>
      <c r="D2523"/>
    </row>
    <row r="2524" spans="1:4" ht="12.75">
      <c r="A2524"/>
      <c r="B2524"/>
      <c r="C2524"/>
      <c r="D2524"/>
    </row>
    <row r="2525" spans="1:4" ht="12.75">
      <c r="A2525"/>
      <c r="B2525"/>
      <c r="C2525"/>
      <c r="D2525"/>
    </row>
    <row r="2526" spans="1:4" ht="12.75">
      <c r="A2526"/>
      <c r="B2526"/>
      <c r="C2526"/>
      <c r="D2526"/>
    </row>
    <row r="2527" spans="1:4" ht="12.75">
      <c r="A2527"/>
      <c r="B2527"/>
      <c r="C2527"/>
      <c r="D2527"/>
    </row>
    <row r="2528" spans="1:4" ht="12.75">
      <c r="A2528"/>
      <c r="B2528"/>
      <c r="C2528"/>
      <c r="D2528"/>
    </row>
    <row r="2529" spans="1:4" ht="12.75">
      <c r="A2529"/>
      <c r="B2529"/>
      <c r="C2529"/>
      <c r="D2529"/>
    </row>
    <row r="2530" spans="1:4" ht="12.75">
      <c r="A2530"/>
      <c r="B2530"/>
      <c r="C2530"/>
      <c r="D2530"/>
    </row>
    <row r="2531" spans="1:4" ht="12.75">
      <c r="A2531"/>
      <c r="B2531"/>
      <c r="C2531"/>
      <c r="D2531"/>
    </row>
    <row r="2532" spans="1:4" ht="12.75">
      <c r="A2532"/>
      <c r="B2532"/>
      <c r="C2532"/>
      <c r="D2532"/>
    </row>
    <row r="2533" spans="1:4" ht="12.75">
      <c r="A2533"/>
      <c r="B2533"/>
      <c r="C2533"/>
      <c r="D2533"/>
    </row>
    <row r="2534" spans="1:4" ht="12.75">
      <c r="A2534"/>
      <c r="B2534"/>
      <c r="C2534"/>
      <c r="D2534"/>
    </row>
    <row r="2535" spans="1:4" ht="12.75">
      <c r="A2535"/>
      <c r="B2535"/>
      <c r="C2535"/>
      <c r="D2535"/>
    </row>
    <row r="2536" spans="1:4" ht="12.75">
      <c r="A2536"/>
      <c r="B2536"/>
      <c r="C2536"/>
      <c r="D2536"/>
    </row>
    <row r="2537" spans="1:4" ht="12.75">
      <c r="A2537"/>
      <c r="B2537"/>
      <c r="C2537"/>
      <c r="D2537"/>
    </row>
    <row r="2538" spans="1:4" ht="12.75">
      <c r="A2538"/>
      <c r="B2538"/>
      <c r="C2538"/>
      <c r="D2538"/>
    </row>
    <row r="2539" spans="1:4" ht="12.75">
      <c r="A2539"/>
      <c r="B2539"/>
      <c r="C2539"/>
      <c r="D2539"/>
    </row>
    <row r="2540" spans="1:4" ht="12.75">
      <c r="A2540"/>
      <c r="B2540"/>
      <c r="C2540"/>
      <c r="D2540"/>
    </row>
    <row r="2541" spans="1:4" ht="12.75">
      <c r="A2541"/>
      <c r="B2541"/>
      <c r="C2541"/>
      <c r="D2541"/>
    </row>
    <row r="2542" spans="1:4" ht="12.75">
      <c r="A2542"/>
      <c r="B2542"/>
      <c r="C2542"/>
      <c r="D2542"/>
    </row>
    <row r="2543" spans="1:4" ht="12.75">
      <c r="A2543"/>
      <c r="B2543"/>
      <c r="C2543"/>
      <c r="D2543"/>
    </row>
    <row r="2544" spans="1:4" ht="12.75">
      <c r="A2544"/>
      <c r="B2544"/>
      <c r="C2544"/>
      <c r="D2544"/>
    </row>
    <row r="2545" spans="1:4" ht="12.75">
      <c r="A2545"/>
      <c r="B2545"/>
      <c r="C2545"/>
      <c r="D2545"/>
    </row>
    <row r="2546" spans="1:4" ht="12.75">
      <c r="A2546"/>
      <c r="B2546"/>
      <c r="C2546"/>
      <c r="D2546"/>
    </row>
    <row r="2547" spans="1:4" ht="12.75">
      <c r="A2547"/>
      <c r="B2547"/>
      <c r="C2547"/>
      <c r="D2547"/>
    </row>
    <row r="2548" spans="1:4" ht="12.75">
      <c r="A2548"/>
      <c r="B2548"/>
      <c r="C2548"/>
      <c r="D2548"/>
    </row>
    <row r="2549" spans="1:4" ht="12.75">
      <c r="A2549"/>
      <c r="B2549"/>
      <c r="C2549"/>
      <c r="D2549"/>
    </row>
    <row r="2550" spans="1:4" ht="12.75">
      <c r="A2550"/>
      <c r="B2550"/>
      <c r="C2550"/>
      <c r="D2550"/>
    </row>
    <row r="2551" spans="1:4" ht="12.75">
      <c r="A2551"/>
      <c r="B2551"/>
      <c r="C2551"/>
      <c r="D2551"/>
    </row>
    <row r="2552" spans="1:4" ht="12.75">
      <c r="A2552"/>
      <c r="B2552"/>
      <c r="C2552"/>
      <c r="D2552"/>
    </row>
    <row r="2553" spans="1:4" ht="12.75">
      <c r="A2553"/>
      <c r="B2553"/>
      <c r="C2553"/>
      <c r="D2553"/>
    </row>
    <row r="2554" spans="1:4" ht="12.75">
      <c r="A2554"/>
      <c r="B2554"/>
      <c r="C2554"/>
      <c r="D2554"/>
    </row>
    <row r="2555" spans="1:4" ht="12.75">
      <c r="A2555"/>
      <c r="B2555"/>
      <c r="C2555"/>
      <c r="D2555"/>
    </row>
    <row r="2556" spans="1:4" ht="12.75">
      <c r="A2556"/>
      <c r="B2556"/>
      <c r="C2556"/>
      <c r="D2556"/>
    </row>
    <row r="2557" spans="1:4" ht="12.75">
      <c r="A2557"/>
      <c r="B2557"/>
      <c r="C2557"/>
      <c r="D2557"/>
    </row>
    <row r="2558" spans="1:4" ht="12.75">
      <c r="A2558"/>
      <c r="B2558"/>
      <c r="C2558"/>
      <c r="D2558"/>
    </row>
    <row r="2559" spans="1:4" ht="12.75">
      <c r="A2559"/>
      <c r="B2559"/>
      <c r="C2559"/>
      <c r="D2559"/>
    </row>
    <row r="2560" spans="1:4" ht="12.75">
      <c r="A2560"/>
      <c r="B2560"/>
      <c r="C2560"/>
      <c r="D2560"/>
    </row>
    <row r="2561" spans="1:4" ht="12.75">
      <c r="A2561"/>
      <c r="B2561"/>
      <c r="C2561"/>
      <c r="D2561"/>
    </row>
    <row r="2562" spans="1:4" ht="12.75">
      <c r="A2562"/>
      <c r="B2562"/>
      <c r="C2562"/>
      <c r="D2562"/>
    </row>
    <row r="2563" spans="1:4" ht="12.75">
      <c r="A2563"/>
      <c r="B2563"/>
      <c r="C2563"/>
      <c r="D2563"/>
    </row>
    <row r="2564" spans="1:4" ht="12.75">
      <c r="A2564"/>
      <c r="B2564"/>
      <c r="C2564"/>
      <c r="D2564"/>
    </row>
    <row r="2565" spans="1:4" ht="12.75">
      <c r="A2565"/>
      <c r="B2565"/>
      <c r="C2565"/>
      <c r="D2565"/>
    </row>
    <row r="2566" spans="1:4" ht="12.75">
      <c r="A2566"/>
      <c r="B2566"/>
      <c r="C2566"/>
      <c r="D2566"/>
    </row>
    <row r="2567" spans="1:4" ht="12.75">
      <c r="A2567"/>
      <c r="B2567"/>
      <c r="C2567"/>
      <c r="D2567"/>
    </row>
    <row r="2568" spans="1:4" ht="12.75">
      <c r="A2568"/>
      <c r="B2568"/>
      <c r="C2568"/>
      <c r="D2568"/>
    </row>
    <row r="2569" spans="1:4" ht="12.75">
      <c r="A2569"/>
      <c r="B2569"/>
      <c r="C2569"/>
      <c r="D2569"/>
    </row>
    <row r="2570" spans="1:4" ht="12.75">
      <c r="A2570"/>
      <c r="B2570"/>
      <c r="C2570"/>
      <c r="D2570"/>
    </row>
    <row r="2571" spans="1:4" ht="12.75">
      <c r="A2571"/>
      <c r="B2571"/>
      <c r="C2571"/>
      <c r="D2571"/>
    </row>
    <row r="2572" spans="1:4" ht="12.75">
      <c r="A2572"/>
      <c r="B2572"/>
      <c r="C2572"/>
      <c r="D2572"/>
    </row>
    <row r="2573" spans="1:4" ht="12.75">
      <c r="A2573"/>
      <c r="B2573"/>
      <c r="C2573"/>
      <c r="D2573"/>
    </row>
    <row r="2574" spans="1:4" ht="12.75">
      <c r="A2574"/>
      <c r="B2574"/>
      <c r="C2574"/>
      <c r="D2574"/>
    </row>
    <row r="2575" spans="1:4" ht="12.75">
      <c r="A2575"/>
      <c r="B2575"/>
      <c r="C2575"/>
      <c r="D2575"/>
    </row>
    <row r="2576" spans="1:4" ht="12.75">
      <c r="A2576"/>
      <c r="B2576"/>
      <c r="C2576"/>
      <c r="D2576"/>
    </row>
    <row r="2577" spans="1:4" ht="12.75">
      <c r="A2577"/>
      <c r="B2577"/>
      <c r="C2577"/>
      <c r="D2577"/>
    </row>
    <row r="2578" spans="1:4" ht="12.75">
      <c r="A2578"/>
      <c r="B2578"/>
      <c r="C2578"/>
      <c r="D2578"/>
    </row>
    <row r="2579" spans="1:4" ht="12.75">
      <c r="A2579"/>
      <c r="B2579"/>
      <c r="C2579"/>
      <c r="D2579"/>
    </row>
    <row r="2580" spans="1:4" ht="12.75">
      <c r="A2580"/>
      <c r="B2580"/>
      <c r="C2580"/>
      <c r="D2580"/>
    </row>
    <row r="2581" spans="1:4" ht="12.75">
      <c r="A2581"/>
      <c r="B2581"/>
      <c r="C2581"/>
      <c r="D2581"/>
    </row>
    <row r="2582" spans="1:4" ht="12.75">
      <c r="A2582"/>
      <c r="B2582"/>
      <c r="C2582"/>
      <c r="D2582"/>
    </row>
    <row r="2583" spans="1:4" ht="12.75">
      <c r="A2583"/>
      <c r="B2583"/>
      <c r="C2583"/>
      <c r="D2583"/>
    </row>
    <row r="2584" spans="1:4" ht="12.75">
      <c r="A2584"/>
      <c r="B2584"/>
      <c r="C2584"/>
      <c r="D2584"/>
    </row>
    <row r="2585" spans="1:4" ht="12.75">
      <c r="A2585"/>
      <c r="B2585"/>
      <c r="C2585"/>
      <c r="D2585"/>
    </row>
    <row r="2586" spans="1:4" ht="12.75">
      <c r="A2586"/>
      <c r="B2586"/>
      <c r="C2586"/>
      <c r="D2586"/>
    </row>
    <row r="2587" spans="1:4" ht="12.75">
      <c r="A2587"/>
      <c r="B2587"/>
      <c r="C2587"/>
      <c r="D2587"/>
    </row>
    <row r="2588" spans="1:4" ht="12.75">
      <c r="A2588"/>
      <c r="B2588"/>
      <c r="C2588"/>
      <c r="D2588"/>
    </row>
    <row r="2589" spans="1:4" ht="12.75">
      <c r="A2589"/>
      <c r="B2589"/>
      <c r="C2589"/>
      <c r="D2589"/>
    </row>
    <row r="2590" spans="1:4" ht="12.75">
      <c r="A2590"/>
      <c r="B2590"/>
      <c r="C2590"/>
      <c r="D2590"/>
    </row>
    <row r="2591" spans="1:4" ht="12.75">
      <c r="A2591"/>
      <c r="B2591"/>
      <c r="C2591"/>
      <c r="D2591"/>
    </row>
    <row r="2592" spans="1:4" ht="12.75">
      <c r="A2592"/>
      <c r="B2592"/>
      <c r="C2592"/>
      <c r="D2592"/>
    </row>
    <row r="2593" spans="1:4" ht="12.75">
      <c r="A2593"/>
      <c r="B2593"/>
      <c r="C2593"/>
      <c r="D2593"/>
    </row>
    <row r="2594" spans="1:4" ht="12.75">
      <c r="A2594"/>
      <c r="B2594"/>
      <c r="C2594"/>
      <c r="D2594"/>
    </row>
    <row r="2595" spans="1:4" ht="12.75">
      <c r="A2595"/>
      <c r="B2595"/>
      <c r="C2595"/>
      <c r="D2595"/>
    </row>
    <row r="2596" spans="1:4" ht="12.75">
      <c r="A2596"/>
      <c r="B2596"/>
      <c r="C2596"/>
      <c r="D2596"/>
    </row>
    <row r="2597" spans="1:4" ht="12.75">
      <c r="A2597"/>
      <c r="B2597"/>
      <c r="C2597"/>
      <c r="D2597"/>
    </row>
    <row r="2598" spans="1:4" ht="12.75">
      <c r="A2598"/>
      <c r="B2598"/>
      <c r="C2598"/>
      <c r="D2598"/>
    </row>
    <row r="2599" spans="1:4" ht="12.75">
      <c r="A2599"/>
      <c r="B2599"/>
      <c r="C2599"/>
      <c r="D2599"/>
    </row>
    <row r="2600" spans="1:4" ht="12.75">
      <c r="A2600"/>
      <c r="B2600"/>
      <c r="C2600"/>
      <c r="D2600"/>
    </row>
    <row r="2601" spans="1:4" ht="12.75">
      <c r="A2601"/>
      <c r="B2601"/>
      <c r="C2601"/>
      <c r="D2601"/>
    </row>
    <row r="2602" spans="1:4" ht="12.75">
      <c r="A2602"/>
      <c r="B2602"/>
      <c r="C2602"/>
      <c r="D2602"/>
    </row>
    <row r="2603" spans="1:4" ht="12.75">
      <c r="A2603"/>
      <c r="B2603"/>
      <c r="C2603"/>
      <c r="D2603"/>
    </row>
    <row r="2604" spans="1:4" ht="12.75">
      <c r="A2604"/>
      <c r="B2604"/>
      <c r="C2604"/>
      <c r="D2604"/>
    </row>
    <row r="2605" spans="1:4" ht="12.75">
      <c r="A2605"/>
      <c r="B2605"/>
      <c r="C2605"/>
      <c r="D2605"/>
    </row>
    <row r="2606" spans="1:4" ht="12.75">
      <c r="A2606"/>
      <c r="B2606"/>
      <c r="C2606"/>
      <c r="D2606"/>
    </row>
    <row r="2607" spans="1:4" ht="12.75">
      <c r="A2607"/>
      <c r="B2607"/>
      <c r="C2607"/>
      <c r="D2607"/>
    </row>
    <row r="2608" spans="1:4" ht="12.75">
      <c r="A2608"/>
      <c r="B2608"/>
      <c r="C2608"/>
      <c r="D2608"/>
    </row>
    <row r="2609" spans="1:4" ht="12.75">
      <c r="A2609"/>
      <c r="B2609"/>
      <c r="C2609"/>
      <c r="D2609"/>
    </row>
    <row r="2610" spans="1:4" ht="12.75">
      <c r="A2610"/>
      <c r="B2610"/>
      <c r="C2610"/>
      <c r="D2610"/>
    </row>
    <row r="2611" spans="1:4" ht="12.75">
      <c r="A2611"/>
      <c r="B2611"/>
      <c r="C2611"/>
      <c r="D2611"/>
    </row>
    <row r="2612" spans="1:4" ht="12.75">
      <c r="A2612"/>
      <c r="B2612"/>
      <c r="C2612"/>
      <c r="D2612"/>
    </row>
    <row r="2613" spans="1:4" ht="12.75">
      <c r="A2613"/>
      <c r="B2613"/>
      <c r="C2613"/>
      <c r="D2613"/>
    </row>
    <row r="2614" spans="1:4" ht="12.75">
      <c r="A2614"/>
      <c r="B2614"/>
      <c r="C2614"/>
      <c r="D2614"/>
    </row>
    <row r="2615" spans="1:4" ht="12.75">
      <c r="A2615"/>
      <c r="B2615"/>
      <c r="C2615"/>
      <c r="D2615"/>
    </row>
    <row r="2616" spans="1:4" ht="12.75">
      <c r="A2616"/>
      <c r="B2616"/>
      <c r="C2616"/>
      <c r="D2616"/>
    </row>
    <row r="2617" spans="1:4" ht="12.75">
      <c r="A2617"/>
      <c r="B2617"/>
      <c r="C2617"/>
      <c r="D2617"/>
    </row>
    <row r="2618" spans="1:4" ht="12.75">
      <c r="A2618"/>
      <c r="B2618"/>
      <c r="C2618"/>
      <c r="D2618"/>
    </row>
    <row r="2619" spans="1:4" ht="12.75">
      <c r="A2619"/>
      <c r="B2619"/>
      <c r="C2619"/>
      <c r="D2619"/>
    </row>
    <row r="2620" spans="1:4" ht="12.75">
      <c r="A2620"/>
      <c r="B2620"/>
      <c r="C2620"/>
      <c r="D2620"/>
    </row>
    <row r="2621" spans="1:4" ht="12.75">
      <c r="A2621"/>
      <c r="B2621"/>
      <c r="C2621"/>
      <c r="D2621"/>
    </row>
    <row r="2622" spans="1:4" ht="12.75">
      <c r="A2622"/>
      <c r="B2622"/>
      <c r="C2622"/>
      <c r="D2622"/>
    </row>
    <row r="2623" spans="1:4" ht="12.75">
      <c r="A2623"/>
      <c r="B2623"/>
      <c r="C2623"/>
      <c r="D2623"/>
    </row>
    <row r="2624" spans="1:4" ht="12.75">
      <c r="A2624"/>
      <c r="B2624"/>
      <c r="C2624"/>
      <c r="D2624"/>
    </row>
    <row r="2625" spans="1:4" ht="12.75">
      <c r="A2625"/>
      <c r="B2625"/>
      <c r="C2625"/>
      <c r="D2625"/>
    </row>
    <row r="2626" spans="1:4" ht="12.75">
      <c r="A2626"/>
      <c r="B2626"/>
      <c r="C2626"/>
      <c r="D2626"/>
    </row>
    <row r="2627" spans="1:4" ht="12.75">
      <c r="A2627"/>
      <c r="B2627"/>
      <c r="C2627"/>
      <c r="D2627"/>
    </row>
    <row r="2628" spans="1:4" ht="12.75">
      <c r="A2628"/>
      <c r="B2628"/>
      <c r="C2628"/>
      <c r="D2628"/>
    </row>
    <row r="2629" spans="1:4" ht="12.75">
      <c r="A2629"/>
      <c r="B2629"/>
      <c r="C2629"/>
      <c r="D2629"/>
    </row>
    <row r="2630" spans="1:4" ht="12.75">
      <c r="A2630"/>
      <c r="B2630"/>
      <c r="C2630"/>
      <c r="D2630"/>
    </row>
    <row r="2631" spans="1:4" ht="12.75">
      <c r="A2631"/>
      <c r="B2631"/>
      <c r="C2631"/>
      <c r="D2631"/>
    </row>
    <row r="2632" spans="1:4" ht="12.75">
      <c r="A2632"/>
      <c r="B2632"/>
      <c r="C2632"/>
      <c r="D2632"/>
    </row>
    <row r="2633" spans="1:4" ht="12.75">
      <c r="A2633"/>
      <c r="B2633"/>
      <c r="C2633"/>
      <c r="D2633"/>
    </row>
    <row r="2634" spans="1:4" ht="12.75">
      <c r="A2634"/>
      <c r="B2634"/>
      <c r="C2634"/>
      <c r="D2634"/>
    </row>
    <row r="2635" spans="1:4" ht="12.75">
      <c r="A2635"/>
      <c r="B2635"/>
      <c r="C2635"/>
      <c r="D2635"/>
    </row>
    <row r="2636" spans="1:4" ht="12.75">
      <c r="A2636"/>
      <c r="B2636"/>
      <c r="C2636"/>
      <c r="D2636"/>
    </row>
    <row r="2637" spans="1:4" ht="12.75">
      <c r="A2637"/>
      <c r="B2637"/>
      <c r="C2637"/>
      <c r="D2637"/>
    </row>
    <row r="2638" spans="1:4" ht="12.75">
      <c r="A2638"/>
      <c r="B2638"/>
      <c r="C2638"/>
      <c r="D2638"/>
    </row>
    <row r="2639" spans="1:4" ht="12.75">
      <c r="A2639"/>
      <c r="B2639"/>
      <c r="C2639"/>
      <c r="D2639"/>
    </row>
    <row r="2640" spans="1:4" ht="12.75">
      <c r="A2640"/>
      <c r="B2640"/>
      <c r="C2640"/>
      <c r="D2640"/>
    </row>
    <row r="2641" spans="1:4" ht="12.75">
      <c r="A2641"/>
      <c r="B2641"/>
      <c r="C2641"/>
      <c r="D2641"/>
    </row>
    <row r="2642" spans="1:4" ht="12.75">
      <c r="A2642"/>
      <c r="B2642"/>
      <c r="C2642"/>
      <c r="D2642"/>
    </row>
    <row r="2643" spans="1:4" ht="12.75">
      <c r="A2643"/>
      <c r="B2643"/>
      <c r="C2643"/>
      <c r="D2643"/>
    </row>
    <row r="2644" spans="1:4" ht="12.75">
      <c r="A2644"/>
      <c r="B2644"/>
      <c r="C2644"/>
      <c r="D2644"/>
    </row>
    <row r="2645" spans="1:4" ht="12.75">
      <c r="A2645"/>
      <c r="B2645"/>
      <c r="C2645"/>
      <c r="D2645"/>
    </row>
    <row r="2646" spans="1:4" ht="12.75">
      <c r="A2646"/>
      <c r="B2646"/>
      <c r="C2646"/>
      <c r="D2646"/>
    </row>
    <row r="2647" spans="1:4" ht="12.75">
      <c r="A2647"/>
      <c r="B2647"/>
      <c r="C2647"/>
      <c r="D2647"/>
    </row>
    <row r="2648" spans="1:4" ht="12.75">
      <c r="A2648"/>
      <c r="B2648"/>
      <c r="C2648"/>
      <c r="D2648"/>
    </row>
    <row r="2649" spans="1:4" ht="12.75">
      <c r="A2649"/>
      <c r="B2649"/>
      <c r="C2649"/>
      <c r="D2649"/>
    </row>
    <row r="2650" spans="1:4" ht="12.75">
      <c r="A2650"/>
      <c r="B2650"/>
      <c r="C2650"/>
      <c r="D2650"/>
    </row>
    <row r="2651" spans="1:4" ht="12.75">
      <c r="A2651"/>
      <c r="B2651"/>
      <c r="C2651"/>
      <c r="D2651"/>
    </row>
    <row r="2652" spans="1:4" ht="12.75">
      <c r="A2652"/>
      <c r="B2652"/>
      <c r="C2652"/>
      <c r="D2652"/>
    </row>
    <row r="2653" spans="1:4" ht="12.75">
      <c r="A2653"/>
      <c r="B2653"/>
      <c r="C2653"/>
      <c r="D2653"/>
    </row>
    <row r="2654" spans="1:4" ht="12.75">
      <c r="A2654"/>
      <c r="B2654"/>
      <c r="C2654"/>
      <c r="D2654"/>
    </row>
    <row r="2655" spans="1:4" ht="12.75">
      <c r="A2655"/>
      <c r="B2655"/>
      <c r="C2655"/>
      <c r="D2655"/>
    </row>
    <row r="2656" spans="1:4" ht="12.75">
      <c r="A2656"/>
      <c r="B2656"/>
      <c r="C2656"/>
      <c r="D2656"/>
    </row>
    <row r="2657" spans="1:4" ht="12.75">
      <c r="A2657"/>
      <c r="B2657"/>
      <c r="C2657"/>
      <c r="D2657"/>
    </row>
    <row r="2658" spans="1:4" ht="12.75">
      <c r="A2658"/>
      <c r="B2658"/>
      <c r="C2658"/>
      <c r="D2658"/>
    </row>
    <row r="2659" spans="1:4" ht="12.75">
      <c r="A2659"/>
      <c r="B2659"/>
      <c r="C2659"/>
      <c r="D2659"/>
    </row>
    <row r="2660" spans="1:4" ht="12.75">
      <c r="A2660"/>
      <c r="B2660"/>
      <c r="C2660"/>
      <c r="D2660"/>
    </row>
    <row r="2661" spans="1:4" ht="12.75">
      <c r="A2661"/>
      <c r="B2661"/>
      <c r="C2661"/>
      <c r="D2661"/>
    </row>
    <row r="2662" spans="1:4" ht="12.75">
      <c r="A2662"/>
      <c r="B2662"/>
      <c r="C2662"/>
      <c r="D2662"/>
    </row>
    <row r="2663" spans="1:4" ht="12.75">
      <c r="A2663"/>
      <c r="B2663"/>
      <c r="C2663"/>
      <c r="D2663"/>
    </row>
    <row r="2664" spans="1:4" ht="12.75">
      <c r="A2664"/>
      <c r="B2664"/>
      <c r="C2664"/>
      <c r="D2664"/>
    </row>
    <row r="2665" spans="1:4" ht="12.75">
      <c r="A2665"/>
      <c r="B2665"/>
      <c r="C2665"/>
      <c r="D2665"/>
    </row>
    <row r="2666" spans="1:4" ht="12.75">
      <c r="A2666"/>
      <c r="B2666"/>
      <c r="C2666"/>
      <c r="D2666"/>
    </row>
    <row r="2667" spans="1:4" ht="12.75">
      <c r="A2667"/>
      <c r="B2667"/>
      <c r="C2667"/>
      <c r="D2667"/>
    </row>
    <row r="2668" spans="1:4" ht="12.75">
      <c r="A2668"/>
      <c r="B2668"/>
      <c r="C2668"/>
      <c r="D2668"/>
    </row>
    <row r="2669" spans="1:4" ht="12.75">
      <c r="A2669"/>
      <c r="B2669"/>
      <c r="C2669"/>
      <c r="D2669"/>
    </row>
    <row r="2670" spans="1:4" ht="12.75">
      <c r="A2670"/>
      <c r="B2670"/>
      <c r="C2670"/>
      <c r="D2670"/>
    </row>
    <row r="2671" spans="1:4" ht="12.75">
      <c r="A2671"/>
      <c r="B2671"/>
      <c r="C2671"/>
      <c r="D2671"/>
    </row>
    <row r="2672" spans="1:4" ht="12.75">
      <c r="A2672"/>
      <c r="B2672"/>
      <c r="C2672"/>
      <c r="D2672"/>
    </row>
    <row r="2673" spans="1:4" ht="12.75">
      <c r="A2673"/>
      <c r="B2673"/>
      <c r="C2673"/>
      <c r="D2673"/>
    </row>
    <row r="2674" spans="1:4" ht="12.75">
      <c r="A2674"/>
      <c r="B2674"/>
      <c r="C2674"/>
      <c r="D2674"/>
    </row>
    <row r="2675" spans="1:4" ht="12.75">
      <c r="A2675"/>
      <c r="B2675"/>
      <c r="C2675"/>
      <c r="D2675"/>
    </row>
    <row r="2676" spans="1:4" ht="12.75">
      <c r="A2676"/>
      <c r="B2676"/>
      <c r="C2676"/>
      <c r="D2676"/>
    </row>
    <row r="2677" spans="1:4" ht="12.75">
      <c r="A2677"/>
      <c r="B2677"/>
      <c r="C2677"/>
      <c r="D2677"/>
    </row>
    <row r="2678" spans="1:4" ht="12.75">
      <c r="A2678"/>
      <c r="B2678"/>
      <c r="C2678"/>
      <c r="D2678"/>
    </row>
    <row r="2679" spans="1:4" ht="12.75">
      <c r="A2679"/>
      <c r="B2679"/>
      <c r="C2679"/>
      <c r="D2679"/>
    </row>
    <row r="2680" spans="1:4" ht="12.75">
      <c r="A2680"/>
      <c r="B2680"/>
      <c r="C2680"/>
      <c r="D2680"/>
    </row>
    <row r="2681" spans="1:4" ht="12.75">
      <c r="A2681"/>
      <c r="B2681"/>
      <c r="C2681"/>
      <c r="D2681"/>
    </row>
    <row r="2682" spans="1:4" ht="12.75">
      <c r="A2682"/>
      <c r="B2682"/>
      <c r="C2682"/>
      <c r="D2682"/>
    </row>
    <row r="2683" spans="1:4" ht="12.75">
      <c r="A2683"/>
      <c r="B2683"/>
      <c r="C2683"/>
      <c r="D2683"/>
    </row>
    <row r="2684" spans="1:4" ht="12.75">
      <c r="A2684"/>
      <c r="B2684"/>
      <c r="C2684"/>
      <c r="D2684"/>
    </row>
    <row r="2685" spans="1:4" ht="12.75">
      <c r="A2685"/>
      <c r="B2685"/>
      <c r="C2685"/>
      <c r="D2685"/>
    </row>
    <row r="2686" spans="1:4" ht="12.75">
      <c r="A2686"/>
      <c r="B2686"/>
      <c r="C2686"/>
      <c r="D2686"/>
    </row>
    <row r="2687" spans="1:4" ht="12.75">
      <c r="A2687"/>
      <c r="B2687"/>
      <c r="C2687"/>
      <c r="D2687"/>
    </row>
    <row r="2688" spans="1:4" ht="12.75">
      <c r="A2688"/>
      <c r="B2688"/>
      <c r="C2688"/>
      <c r="D2688"/>
    </row>
    <row r="2689" spans="1:4" ht="12.75">
      <c r="A2689"/>
      <c r="B2689"/>
      <c r="C2689"/>
      <c r="D2689"/>
    </row>
    <row r="2690" spans="1:4" ht="12.75">
      <c r="A2690"/>
      <c r="B2690"/>
      <c r="C2690"/>
      <c r="D2690"/>
    </row>
    <row r="2691" spans="1:4" ht="12.75">
      <c r="A2691"/>
      <c r="B2691"/>
      <c r="C2691"/>
      <c r="D2691"/>
    </row>
    <row r="2692" spans="1:4" ht="12.75">
      <c r="A2692"/>
      <c r="B2692"/>
      <c r="C2692"/>
      <c r="D2692"/>
    </row>
    <row r="2693" spans="1:4" ht="12.75">
      <c r="A2693"/>
      <c r="B2693"/>
      <c r="C2693"/>
      <c r="D2693"/>
    </row>
    <row r="2694" spans="1:4" ht="12.75">
      <c r="A2694"/>
      <c r="B2694"/>
      <c r="C2694"/>
      <c r="D2694"/>
    </row>
    <row r="2695" spans="1:4" ht="12.75">
      <c r="A2695"/>
      <c r="B2695"/>
      <c r="C2695"/>
      <c r="D2695"/>
    </row>
    <row r="2696" spans="1:4" ht="12.75">
      <c r="A2696"/>
      <c r="B2696"/>
      <c r="C2696"/>
      <c r="D2696"/>
    </row>
    <row r="2697" spans="1:4" ht="12.75">
      <c r="A2697"/>
      <c r="B2697"/>
      <c r="C2697"/>
      <c r="D2697"/>
    </row>
    <row r="2698" spans="1:4" ht="12.75">
      <c r="A2698"/>
      <c r="B2698"/>
      <c r="C2698"/>
      <c r="D2698"/>
    </row>
    <row r="2699" spans="1:4" ht="12.75">
      <c r="A2699"/>
      <c r="B2699"/>
      <c r="C2699"/>
      <c r="D2699"/>
    </row>
    <row r="2700" spans="1:4" ht="12.75">
      <c r="A2700"/>
      <c r="B2700"/>
      <c r="C2700"/>
      <c r="D2700"/>
    </row>
    <row r="2701" spans="1:4" ht="12.75">
      <c r="A2701"/>
      <c r="B2701"/>
      <c r="C2701"/>
      <c r="D2701"/>
    </row>
    <row r="2702" spans="1:4" ht="12.75">
      <c r="A2702"/>
      <c r="B2702"/>
      <c r="C2702"/>
      <c r="D2702"/>
    </row>
    <row r="2703" spans="1:4" ht="12.75">
      <c r="A2703"/>
      <c r="B2703"/>
      <c r="C2703"/>
      <c r="D2703"/>
    </row>
    <row r="2704" spans="1:4" ht="12.75">
      <c r="A2704"/>
      <c r="B2704"/>
      <c r="C2704"/>
      <c r="D2704"/>
    </row>
    <row r="2705" spans="1:4" ht="12.75">
      <c r="A2705"/>
      <c r="B2705"/>
      <c r="C2705"/>
      <c r="D2705"/>
    </row>
    <row r="2706" spans="1:4" ht="12.75">
      <c r="A2706"/>
      <c r="B2706"/>
      <c r="C2706"/>
      <c r="D2706"/>
    </row>
    <row r="2707" spans="1:4" ht="12.75">
      <c r="A2707"/>
      <c r="B2707"/>
      <c r="C2707"/>
      <c r="D2707"/>
    </row>
    <row r="2708" spans="1:4" ht="12.75">
      <c r="A2708"/>
      <c r="B2708"/>
      <c r="C2708"/>
      <c r="D2708"/>
    </row>
    <row r="2709" spans="1:4" ht="12.75">
      <c r="A2709"/>
      <c r="B2709"/>
      <c r="C2709"/>
      <c r="D2709"/>
    </row>
    <row r="2710" spans="1:4" ht="12.75">
      <c r="A2710"/>
      <c r="B2710"/>
      <c r="C2710"/>
      <c r="D2710"/>
    </row>
    <row r="2711" spans="1:4" ht="12.75">
      <c r="A2711"/>
      <c r="B2711"/>
      <c r="C2711"/>
      <c r="D2711"/>
    </row>
    <row r="2712" spans="1:4" ht="12.75">
      <c r="A2712"/>
      <c r="B2712"/>
      <c r="C2712"/>
      <c r="D2712"/>
    </row>
    <row r="2713" spans="1:4" ht="12.75">
      <c r="A2713"/>
      <c r="B2713"/>
      <c r="C2713"/>
      <c r="D2713"/>
    </row>
    <row r="2714" spans="1:4" ht="12.75">
      <c r="A2714"/>
      <c r="B2714"/>
      <c r="C2714"/>
      <c r="D2714"/>
    </row>
    <row r="2715" spans="3:4" ht="12.75">
      <c r="C2715"/>
      <c r="D2715"/>
    </row>
    <row r="2716" spans="3:4" ht="12.75">
      <c r="C2716"/>
      <c r="D2716"/>
    </row>
    <row r="2717" spans="3:4" ht="12.75">
      <c r="C2717"/>
      <c r="D2717"/>
    </row>
    <row r="2718" spans="3:4" ht="12.75">
      <c r="C2718"/>
      <c r="D2718"/>
    </row>
    <row r="2719" spans="3:4" ht="12.75">
      <c r="C2719"/>
      <c r="D2719"/>
    </row>
    <row r="2720" spans="3:4" ht="12.75">
      <c r="C2720"/>
      <c r="D2720"/>
    </row>
    <row r="2721" spans="3:4" ht="12.75">
      <c r="C2721"/>
      <c r="D2721"/>
    </row>
    <row r="2722" spans="3:4" ht="12.75">
      <c r="C2722"/>
      <c r="D2722"/>
    </row>
    <row r="2723" spans="3:4" ht="12.75">
      <c r="C2723"/>
      <c r="D2723"/>
    </row>
    <row r="2724" spans="3:4" ht="12.75">
      <c r="C2724"/>
      <c r="D2724"/>
    </row>
    <row r="2725" spans="3:4" ht="12.75">
      <c r="C2725"/>
      <c r="D2725"/>
    </row>
    <row r="2726" spans="3:4" ht="12.75">
      <c r="C2726"/>
      <c r="D2726"/>
    </row>
    <row r="2727" spans="3:4" ht="12.75">
      <c r="C2727"/>
      <c r="D2727"/>
    </row>
    <row r="2728" spans="3:4" ht="12.75">
      <c r="C2728"/>
      <c r="D2728"/>
    </row>
  </sheetData>
  <sheetProtection/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76" r:id="rId1"/>
  <headerFooter alignWithMargins="0">
    <oddFooter>&amp;LMěsto Zdice&amp;CStránka &amp;P</oddFooter>
  </headerFooter>
  <rowBreaks count="10" manualBreakCount="10">
    <brk id="3" max="3" man="1"/>
    <brk id="64" max="255" man="1"/>
    <brk id="125" max="255" man="1"/>
    <brk id="195" max="255" man="1"/>
    <brk id="237" max="255" man="1"/>
    <brk id="293" max="255" man="1"/>
    <brk id="361" max="3" man="1"/>
    <brk id="428" max="3" man="1"/>
    <brk id="499" max="3" man="1"/>
    <brk id="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nesvarova</cp:lastModifiedBy>
  <cp:lastPrinted>2011-03-28T10:41:52Z</cp:lastPrinted>
  <dcterms:created xsi:type="dcterms:W3CDTF">2003-11-10T09:48:14Z</dcterms:created>
  <dcterms:modified xsi:type="dcterms:W3CDTF">2011-03-28T11:12:03Z</dcterms:modified>
  <cp:category/>
  <cp:version/>
  <cp:contentType/>
  <cp:contentStatus/>
</cp:coreProperties>
</file>